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minjohn\Desktop\"/>
    </mc:Choice>
  </mc:AlternateContent>
  <xr:revisionPtr revIDLastSave="0" documentId="13_ncr:1_{FB9C30DF-C3D7-40EB-9494-F696E6643C30}" xr6:coauthVersionLast="47" xr6:coauthVersionMax="47" xr10:uidLastSave="{00000000-0000-0000-0000-000000000000}"/>
  <bookViews>
    <workbookView xWindow="-108" yWindow="-108" windowWidth="30936" windowHeight="16776" activeTab="1" xr2:uid="{00000000-000D-0000-FFFF-FFFF00000000}"/>
  </bookViews>
  <sheets>
    <sheet name="1 Approved Labor Rates Summary" sheetId="3" r:id="rId1"/>
    <sheet name="2 Quote Detail - ITEM 1" sheetId="5" r:id="rId2"/>
    <sheet name="Instructions" sheetId="9" r:id="rId3"/>
    <sheet name="Summary of Revisions" sheetId="10" r:id="rId4"/>
  </sheets>
  <definedNames>
    <definedName name="_xlnm.Print_Area" localSheetId="0">'1 Approved Labor Rates Summary'!$A$1:$I$30</definedName>
    <definedName name="_xlnm.Print_Area" localSheetId="1">'2 Quote Detail - ITEM 1'!$A$1:$AA$122</definedName>
    <definedName name="_xlnm.Print_Area" localSheetId="2">Instructions!$A$1:$D$48</definedName>
    <definedName name="_xlnm.Print_Area" localSheetId="3">'Summary of Revisions'!$A$1:$D$49</definedName>
    <definedName name="_xlnm.Print_Titles" localSheetId="0">'1 Approved Labor Rates Summary'!$1:$6</definedName>
    <definedName name="_xlnm.Print_Titles" localSheetId="1">'2 Quote Detail - ITEM 1'!$12:$12</definedName>
    <definedName name="_xlnm.Print_Titles" localSheetId="2">Instructions!$1:$4</definedName>
    <definedName name="Z_7061DD06_223F_4D51_BB5E_F84E6E22B0B7_.wvu.PrintArea" localSheetId="0" hidden="1">'1 Approved Labor Rates Summary'!$A$1:$H$87</definedName>
    <definedName name="Z_7061DD06_223F_4D51_BB5E_F84E6E22B0B7_.wvu.PrintTitles" localSheetId="0" hidden="1">'1 Approved Labor Rates Summary'!$1:$6</definedName>
  </definedNames>
  <calcPr calcId="191029"/>
  <customWorkbookViews>
    <customWorkbookView name="willback - Personal View" guid="{7061DD06-223F-4D51-BB5E-F84E6E22B0B7}" mergeInterval="0" personalView="1" maximized="1" windowWidth="1020" windowHeight="603" activeSheetId="1"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0" l="1"/>
  <c r="H2" i="3" l="1"/>
  <c r="A3" i="9"/>
  <c r="Z105" i="5" l="1"/>
  <c r="Z92" i="5"/>
  <c r="Z93" i="5" s="1"/>
  <c r="Z76" i="5"/>
  <c r="Z66" i="5"/>
  <c r="Z56" i="5"/>
  <c r="Z22" i="5"/>
  <c r="Z94" i="5" l="1"/>
  <c r="X56" i="5"/>
  <c r="H44" i="5"/>
  <c r="H45" i="5"/>
  <c r="H46" i="5"/>
  <c r="H47" i="5"/>
  <c r="H48" i="5"/>
  <c r="T24" i="5" l="1"/>
  <c r="W24" i="5" s="1"/>
  <c r="X24" i="5"/>
  <c r="Z24" i="5"/>
  <c r="T25" i="5"/>
  <c r="W25" i="5" s="1"/>
  <c r="X25" i="5"/>
  <c r="Z25" i="5"/>
  <c r="T26" i="5"/>
  <c r="W26" i="5" s="1"/>
  <c r="X26" i="5"/>
  <c r="Z26" i="5"/>
  <c r="Z59" i="5" l="1"/>
  <c r="Z58" i="5"/>
  <c r="Z57" i="5"/>
  <c r="Z60" i="5" l="1"/>
  <c r="Z61" i="5" s="1"/>
  <c r="Z62" i="5" s="1"/>
  <c r="P39" i="5"/>
  <c r="Y39" i="5" s="1"/>
  <c r="L39" i="5"/>
  <c r="W39" i="5" s="1"/>
  <c r="H39" i="5"/>
  <c r="U39" i="5" s="1"/>
  <c r="E39" i="5" l="1"/>
  <c r="X69" i="5" l="1"/>
  <c r="X68" i="5"/>
  <c r="X67" i="5"/>
  <c r="X66" i="5"/>
  <c r="X57" i="5"/>
  <c r="X58" i="5"/>
  <c r="X59" i="5"/>
  <c r="Z21" i="5"/>
  <c r="E40" i="5"/>
  <c r="E41" i="5"/>
  <c r="E42" i="5"/>
  <c r="E43" i="5"/>
  <c r="E44" i="5"/>
  <c r="E45" i="5"/>
  <c r="E46" i="5"/>
  <c r="E47" i="5"/>
  <c r="E48" i="5"/>
  <c r="Z115" i="5"/>
  <c r="H40" i="5"/>
  <c r="U40" i="5" s="1"/>
  <c r="L40" i="5"/>
  <c r="W40" i="5" s="1"/>
  <c r="P40" i="5"/>
  <c r="Y40" i="5" s="1"/>
  <c r="H41" i="5"/>
  <c r="U41" i="5" s="1"/>
  <c r="L41" i="5"/>
  <c r="W41" i="5" s="1"/>
  <c r="P41" i="5"/>
  <c r="Y41" i="5" s="1"/>
  <c r="H42" i="5"/>
  <c r="U42" i="5" s="1"/>
  <c r="L42" i="5"/>
  <c r="W42" i="5" s="1"/>
  <c r="P42" i="5"/>
  <c r="Y42" i="5" s="1"/>
  <c r="H43" i="5"/>
  <c r="U43" i="5" s="1"/>
  <c r="L43" i="5"/>
  <c r="W43" i="5" s="1"/>
  <c r="P43" i="5"/>
  <c r="Y43" i="5" s="1"/>
  <c r="U44" i="5"/>
  <c r="L44" i="5"/>
  <c r="W44" i="5" s="1"/>
  <c r="P44" i="5"/>
  <c r="Y44" i="5" s="1"/>
  <c r="U45" i="5"/>
  <c r="L45" i="5"/>
  <c r="W45" i="5" s="1"/>
  <c r="P45" i="5"/>
  <c r="Y45" i="5" s="1"/>
  <c r="U46" i="5"/>
  <c r="L46" i="5"/>
  <c r="W46" i="5" s="1"/>
  <c r="P46" i="5"/>
  <c r="Y46" i="5" s="1"/>
  <c r="U47" i="5"/>
  <c r="L47" i="5"/>
  <c r="W47" i="5" s="1"/>
  <c r="P47" i="5"/>
  <c r="Y47" i="5" s="1"/>
  <c r="U48" i="5"/>
  <c r="L48" i="5"/>
  <c r="W48" i="5" s="1"/>
  <c r="P48" i="5"/>
  <c r="Y48" i="5" s="1"/>
  <c r="Z23" i="5"/>
  <c r="X23" i="5"/>
  <c r="T23" i="5"/>
  <c r="W23" i="5" s="1"/>
  <c r="W28" i="5"/>
  <c r="T22" i="5"/>
  <c r="W22" i="5" s="1"/>
  <c r="T27" i="5"/>
  <c r="W27" i="5" s="1"/>
  <c r="T21" i="5"/>
  <c r="W21" i="5" s="1"/>
  <c r="Z69" i="5"/>
  <c r="Z68" i="5"/>
  <c r="Z67" i="5"/>
  <c r="Z119" i="5"/>
  <c r="X22" i="5"/>
  <c r="X27" i="5"/>
  <c r="X21" i="5"/>
  <c r="W109" i="5"/>
  <c r="O109" i="5"/>
  <c r="J109" i="5"/>
  <c r="H108" i="5"/>
  <c r="E109" i="5"/>
  <c r="Z28" i="5"/>
  <c r="Z27" i="5"/>
  <c r="Z29" i="5" l="1"/>
  <c r="Z30" i="5" s="1"/>
  <c r="Z31" i="5" s="1"/>
  <c r="Z70" i="5"/>
  <c r="Z114" i="5" s="1"/>
  <c r="U49" i="5"/>
  <c r="Y49" i="5"/>
  <c r="W49" i="5"/>
  <c r="Z117" i="5"/>
  <c r="Z50" i="5" l="1"/>
  <c r="Z32" i="5"/>
  <c r="Z33" i="5" s="1"/>
  <c r="Z111" i="5" s="1"/>
  <c r="Z113" i="5"/>
  <c r="Z51" i="5" l="1"/>
  <c r="Z52" i="5" s="1"/>
  <c r="Z112" i="5" s="1"/>
  <c r="Z12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Schlaff, Thomas</author>
  </authors>
  <commentList>
    <comment ref="J16" authorId="0" shapeId="0" xr:uid="{00000000-0006-0000-0100-000001000000}">
      <text>
        <r>
          <rPr>
            <sz val="9"/>
            <color indexed="81"/>
            <rFont val="Tahoma"/>
            <family val="2"/>
          </rPr>
          <t>Directions to Add another "Quote Detail - ITEM No." worksheet:
  1.  Enter all common data on the "Quote Detail - Item 1" sheet which will apply to all, or most of, the work items, i.e., sub or vendor names, equipment rates, etc.
  2.  Right-click on the "Quote Detail - ITEM 1" tab.
  3.  Left-click "Move or copy …", and a new dropdown window will appear entitled "Create a copy".
  4.  In the "Create a copy" window, in the middle box "Before sheet:", click to highlight "Instructions" so the new tab will be inserted after the last quote tab.
  5.  In the "Create a copy" window, Left-click on the small box in the lower left-hand side to "Create a copy", and then Left-click "OK" on the bottom and the new sheet will be created.
  6.  Double-click the new tab to change the tab name.
  7.  TO CLOSE THIS COMMENT WINDOW, RIGHT CLICK CELL J15 AND SELECT "HIDE COMMENT"</t>
        </r>
      </text>
    </comment>
  </commentList>
</comments>
</file>

<file path=xl/sharedStrings.xml><?xml version="1.0" encoding="utf-8"?>
<sst xmlns="http://schemas.openxmlformats.org/spreadsheetml/2006/main" count="482" uniqueCount="290">
  <si>
    <t xml:space="preserve">  </t>
  </si>
  <si>
    <t/>
  </si>
  <si>
    <t>PRIME CONTRACTOR:</t>
  </si>
  <si>
    <t>(A)</t>
  </si>
  <si>
    <t>(B)</t>
  </si>
  <si>
    <t>(C)</t>
  </si>
  <si>
    <t>(D)</t>
  </si>
  <si>
    <t>(E)</t>
  </si>
  <si>
    <t>(F)</t>
  </si>
  <si>
    <t>(G)</t>
  </si>
  <si>
    <t>%</t>
  </si>
  <si>
    <t xml:space="preserve"> = predetermined or automatic calculation</t>
  </si>
  <si>
    <t xml:space="preserve"> = to be completed by Contractor</t>
  </si>
  <si>
    <t>STRAIGHT TIME</t>
  </si>
  <si>
    <t>EXPIRATION DATE</t>
  </si>
  <si>
    <t>CRAFT / TRADE</t>
  </si>
  <si>
    <t>DOUBLE TIME</t>
  </si>
  <si>
    <t>CLASSIFICATION</t>
  </si>
  <si>
    <r>
      <t xml:space="preserve">LOCAL #
</t>
    </r>
    <r>
      <rPr>
        <sz val="10"/>
        <rFont val="Arial"/>
        <family val="2"/>
      </rPr>
      <t>(if used)</t>
    </r>
  </si>
  <si>
    <t xml:space="preserve"> </t>
  </si>
  <si>
    <t>PROJECT NO:</t>
  </si>
  <si>
    <t>PRIME CONTRACTOR 
or, SUBCONTRACTOR</t>
  </si>
  <si>
    <t>UofM Project Name:</t>
  </si>
  <si>
    <t>Date:</t>
  </si>
  <si>
    <t xml:space="preserve">BULLETIN NO. </t>
  </si>
  <si>
    <t xml:space="preserve">    CCD NO.</t>
  </si>
  <si>
    <t xml:space="preserve">    ASI NO.</t>
  </si>
  <si>
    <t>Contractor CHANGE REQUEST NO.</t>
  </si>
  <si>
    <t>Building/Description:</t>
  </si>
  <si>
    <t>UofM AEC Project No.:</t>
  </si>
  <si>
    <r>
      <t>A Construction Change Directive (</t>
    </r>
    <r>
      <rPr>
        <b/>
        <sz val="9"/>
        <rFont val="Arial"/>
        <family val="2"/>
      </rPr>
      <t>CCD</t>
    </r>
    <r>
      <rPr>
        <sz val="9"/>
        <rFont val="Arial"/>
        <family val="2"/>
      </rPr>
      <t>) is authorized to proceed only if signed by the University of Michigan.</t>
    </r>
  </si>
  <si>
    <r>
      <t xml:space="preserve">   A Contractor </t>
    </r>
    <r>
      <rPr>
        <b/>
        <sz val="9"/>
        <rFont val="Arial"/>
        <family val="2"/>
      </rPr>
      <t>Change Request</t>
    </r>
    <r>
      <rPr>
        <sz val="9"/>
        <rFont val="Arial"/>
        <family val="2"/>
      </rPr>
      <t xml:space="preserve"> is a Contractor's quotation proposal in response to a Bulletin, CCD or ASI.  A Change Request can also be submitted by the Contractor for any request for Change Order.</t>
    </r>
  </si>
  <si>
    <t xml:space="preserve">Method of Determining the Cost:  </t>
  </si>
  <si>
    <t>Craft/Trade:
Classification:</t>
  </si>
  <si>
    <t>TOTAL
Straight Time
HOURS (b)</t>
  </si>
  <si>
    <t>TOTAL
1-1/2 Time
HOURS (d)</t>
  </si>
  <si>
    <t>TOTAL
Double Time
HOURS (f)</t>
  </si>
  <si>
    <t>TOTAL
StraightTime
AMOUNT
= a x b</t>
  </si>
  <si>
    <t>TOTAL
1-1/2Time
AMOUNT
= c x d</t>
  </si>
  <si>
    <t>TOTAL
DoubleTime
AMOUNT
=e x f</t>
  </si>
  <si>
    <t>UofM App'd
HOURLY
Straight Time
RATE (a)</t>
  </si>
  <si>
    <t>UofM App'd Hourly
Double
Time Rate (e)</t>
  </si>
  <si>
    <t>UofM App'd Hourly
1-1/2
Time Rate (c)</t>
  </si>
  <si>
    <t>=</t>
  </si>
  <si>
    <t>Contractor:</t>
  </si>
  <si>
    <r>
      <rPr>
        <b/>
        <sz val="7"/>
        <rFont val="Arial"/>
        <family val="2"/>
      </rPr>
      <t>Pre-Approved Hourly Labor Rates</t>
    </r>
    <r>
      <rPr>
        <sz val="7"/>
        <rFont val="Arial"/>
        <family val="2"/>
      </rPr>
      <t xml:space="preserve">
Include base wage, fringes, taxes, general liability insurance, bond fee, small tools allowance, and
15% Overhead and Profit, </t>
    </r>
  </si>
  <si>
    <t>PRIME CONTRACTOR CONFIRMATION - TOTAL MARK-UPS DO NOT EXCEED 26.8%.</t>
  </si>
  <si>
    <t xml:space="preserve">Description of Work:    </t>
  </si>
  <si>
    <t>List Price</t>
  </si>
  <si>
    <t>per</t>
  </si>
  <si>
    <t>Charge Price</t>
  </si>
  <si>
    <t>Discount</t>
  </si>
  <si>
    <t>TOTAL</t>
  </si>
  <si>
    <r>
      <t xml:space="preserve">Quantity / </t>
    </r>
    <r>
      <rPr>
        <sz val="8"/>
        <rFont val="Arial"/>
        <family val="2"/>
      </rPr>
      <t>measure</t>
    </r>
  </si>
  <si>
    <t>1 -</t>
  </si>
  <si>
    <t>2 -</t>
  </si>
  <si>
    <t>3 -</t>
  </si>
  <si>
    <t>4 -</t>
  </si>
  <si>
    <t>5 -</t>
  </si>
  <si>
    <t>6 -</t>
  </si>
  <si>
    <t>7 -</t>
  </si>
  <si>
    <t>8 -</t>
  </si>
  <si>
    <t>Sub-Total Material Amount =</t>
  </si>
  <si>
    <t>Total Material Amount =</t>
  </si>
  <si>
    <t>15% Overhead &amp; Profit Mark-up (0% if Credit) =</t>
  </si>
  <si>
    <t>Enter negative quantity for deleted work items.</t>
  </si>
  <si>
    <t>If net credit, reduction in credit to omit 15% Overhead &amp; Profit in labor rate =</t>
  </si>
  <si>
    <r>
      <rPr>
        <sz val="9"/>
        <rFont val="Arial"/>
        <family val="2"/>
      </rPr>
      <t xml:space="preserve">Sub-Total Field Labor Amount </t>
    </r>
    <r>
      <rPr>
        <sz val="7"/>
        <rFont val="Arial"/>
        <family val="2"/>
      </rPr>
      <t>(Straight time + x1.5 time + x2 time)</t>
    </r>
    <r>
      <rPr>
        <b/>
        <sz val="9"/>
        <rFont val="Arial"/>
        <family val="2"/>
      </rPr>
      <t xml:space="preserve"> =</t>
    </r>
  </si>
  <si>
    <t>Summary
Sheet
Row 8</t>
  </si>
  <si>
    <t>Summary
Sheet
Row 9</t>
  </si>
  <si>
    <t>Summary
Sheet
Row 10</t>
  </si>
  <si>
    <t>Summary
Sheet
Row 11</t>
  </si>
  <si>
    <t>Summary
Sheet
Row 13</t>
  </si>
  <si>
    <t>Summary
Sheet
Row 14</t>
  </si>
  <si>
    <t>Summary
Sheet
Row 15</t>
  </si>
  <si>
    <t>Summary
Sheet
Row 16</t>
  </si>
  <si>
    <t>WORK ITEM NO.</t>
  </si>
  <si>
    <t>Price</t>
  </si>
  <si>
    <t>6% State Sales Tax Amount =</t>
  </si>
  <si>
    <t>CHECK IF HOSPITAL TAX EXEMPT PROJECT</t>
  </si>
  <si>
    <t>Total Field Equipment Amount =</t>
  </si>
  <si>
    <t>Sub-Total Field Equipment Amount =</t>
  </si>
  <si>
    <r>
      <t xml:space="preserve">Field Equipment Description </t>
    </r>
    <r>
      <rPr>
        <sz val="9"/>
        <rFont val="Arial"/>
        <family val="2"/>
      </rPr>
      <t>(i.e. Backhoe, manlift, etc. - Not Job Vehicles)</t>
    </r>
  </si>
  <si>
    <t>SUBCONTRACTOR MARK-UP</t>
  </si>
  <si>
    <t>Name of Subcontractor</t>
  </si>
  <si>
    <t>Total Subcontractor Amount =</t>
  </si>
  <si>
    <t>5% Overhead &amp; Profit Mark-up (0% if Credit) =</t>
  </si>
  <si>
    <t>Sub-Total Subcontractor Amounts =</t>
  </si>
  <si>
    <t xml:space="preserve">Total Parking Reimbursement Amount = </t>
  </si>
  <si>
    <t xml:space="preserve">Total Field Equipment Amount = </t>
  </si>
  <si>
    <t xml:space="preserve">Total Material Amount = </t>
  </si>
  <si>
    <t xml:space="preserve">TOTAL AMOUNT FOR WORK ITEM NO. </t>
  </si>
  <si>
    <r>
      <t xml:space="preserve">Subcontractor
Amount
</t>
    </r>
    <r>
      <rPr>
        <sz val="7"/>
        <rFont val="Arial"/>
        <family val="2"/>
      </rPr>
      <t>from Subcontractor's work item detail sheet</t>
    </r>
  </si>
  <si>
    <t>The cumulative mark-up charged to the Owner, from all tiers of contractors, subcontractors and sub-subcontractors, shall not exceed 26.8%.  The Prime Contractor must adjust the total mark-up to not exceed 26.8%, which occurs if there are more than two (2) 5% passthrough mark-ups by a subcontractor and a sub-subcontractor, plus the 15% mark-up by the lowest tier sub-subcontractor.</t>
  </si>
  <si>
    <t xml:space="preserve">Total Amount of All Prime Contractor, Subcontractor, Sub-Subcontractor (etc), Mark-ups in all quote details = </t>
  </si>
  <si>
    <t>Total Amount of Allowable Mark-up for all contractors to not exceed 26.8% =</t>
  </si>
  <si>
    <t>(H)</t>
  </si>
  <si>
    <t xml:space="preserve">Total Subcontractor Mark-up Amount = </t>
  </si>
  <si>
    <t xml:space="preserve">Deduction for Premium Time Mark-up = </t>
  </si>
  <si>
    <t>CONTRACTOR CONFIRMATION - NO MARK-UP ON SUBCONTRACTOR'S PREMIUM PORTION OF OVERTIME LABOR AMOUNT.</t>
  </si>
  <si>
    <t>***PRIME CONTRACTOR TO SUBMIT TOTAL QUOTATION ON CORPORATE LETTERHEAD FOR ALL WORK ITEMS FOR BULLETIN, CCD, ASI OR CHANGE REQUEST***</t>
  </si>
  <si>
    <t>(I)</t>
  </si>
  <si>
    <t xml:space="preserve">Net Deduct to limit Total Mark-ups to 26.8% = </t>
  </si>
  <si>
    <t xml:space="preserve">Prime Contractor Deduction   
for Limiting Total Mark-ups to 26.8% = </t>
  </si>
  <si>
    <t>Prime Contractor check one</t>
  </si>
  <si>
    <t>TOTAL AMOUNT FOR WORK ITEM =</t>
  </si>
  <si>
    <t>Check One</t>
  </si>
  <si>
    <t>CALCULATION SHEET INSTRUCTIONS</t>
  </si>
  <si>
    <t>A.</t>
  </si>
  <si>
    <t>B.</t>
  </si>
  <si>
    <t>The Contractor shall complete all applicable fields that are shaded yellow.  The blue fields are predetermined or perform automatic calculations and are locked to prevent alterations.</t>
  </si>
  <si>
    <t>D.</t>
  </si>
  <si>
    <t>E.</t>
  </si>
  <si>
    <t>1.</t>
  </si>
  <si>
    <t>General Conditions including phones, pagers &amp; uniforms</t>
  </si>
  <si>
    <t>2.</t>
  </si>
  <si>
    <t>Project Management</t>
  </si>
  <si>
    <t>3.</t>
  </si>
  <si>
    <t>Supervision</t>
  </si>
  <si>
    <t>4.</t>
  </si>
  <si>
    <t>Estimating</t>
  </si>
  <si>
    <t>5.</t>
  </si>
  <si>
    <t>Engineering, drafting and cost of drawings</t>
  </si>
  <si>
    <t>6.</t>
  </si>
  <si>
    <t>Automobiles</t>
  </si>
  <si>
    <t>7.</t>
  </si>
  <si>
    <t>Job vehicles</t>
  </si>
  <si>
    <t>8.</t>
  </si>
  <si>
    <t>9.</t>
  </si>
  <si>
    <t>10.</t>
  </si>
  <si>
    <t>Training  (Unless in labor agreement)</t>
  </si>
  <si>
    <t>11.</t>
  </si>
  <si>
    <t>Cartage</t>
  </si>
  <si>
    <t>12.</t>
  </si>
  <si>
    <t>Safety / Safety Equipment</t>
  </si>
  <si>
    <t>13.</t>
  </si>
  <si>
    <t>Clean up</t>
  </si>
  <si>
    <t>14.</t>
  </si>
  <si>
    <t>Flushing &amp; testing</t>
  </si>
  <si>
    <t>15.</t>
  </si>
  <si>
    <t>Equipment &amp; Fuel</t>
  </si>
  <si>
    <t>16.</t>
  </si>
  <si>
    <t>Shop Equipment</t>
  </si>
  <si>
    <t>17.</t>
  </si>
  <si>
    <t>Warranty</t>
  </si>
  <si>
    <t>G.</t>
  </si>
  <si>
    <t>END</t>
  </si>
  <si>
    <t>CONTRACTOR QUOTATION CALCULATION SHEET</t>
  </si>
  <si>
    <t>Choose the "Contractor Quotation" tab at the bottom of the worksheet.</t>
  </si>
  <si>
    <t>Travel  (Unless substantial special travel requested by the Owner.)</t>
  </si>
  <si>
    <t>Description</t>
  </si>
  <si>
    <t>Total Unit Price Amount =</t>
  </si>
  <si>
    <t xml:space="preserve">Total Unit Price Amount = </t>
  </si>
  <si>
    <t>The Shop Labor and Field Labor hourly rates are linked to the Project Labor Rate Summary Tab.  A job-specific Labor Rate Summary Sheet and Contractor Quotation spreadsheet will be provided for each project.</t>
  </si>
  <si>
    <t>In accordance with Supplementary General Conditions, Article 15, paragraph j-3, the following items are not allowed as individual extra costs and are part of the 15% overhead &amp; profit mark-up fee:</t>
  </si>
  <si>
    <t>18.</t>
  </si>
  <si>
    <t>Bond Fee (except a 1% allowance is allowed as part of the Labor Rate calculation only.)</t>
  </si>
  <si>
    <t>An allowance is built into the labor rate calculation sheet for small tools valued under $1,000 @ 3% of the Total Trade Rate.  No other payment for small tools will be allowed.</t>
  </si>
  <si>
    <t>H.</t>
  </si>
  <si>
    <t>PROJECT LABOR RATE SUMMARY</t>
  </si>
  <si>
    <t>Choose the "Project Labor Rate Summary" tab at the bottom of the worksheet.</t>
  </si>
  <si>
    <t>The labor rates indicated on the Project Labor Rate Summary sheet are to be project specific for each trade contractor, and shall be amended as necessary when labor rate agreements are renewed.</t>
  </si>
  <si>
    <t>Enter amounts without State Sales Tax.</t>
  </si>
  <si>
    <t>LABOR</t>
  </si>
  <si>
    <t>LS</t>
  </si>
  <si>
    <t>APPROVAL DATE</t>
  </si>
  <si>
    <t>1½ TIME</t>
  </si>
  <si>
    <t>BUILDING:</t>
  </si>
  <si>
    <t>PROJECT:</t>
  </si>
  <si>
    <t>Shipping/Freight (when applicable)</t>
  </si>
  <si>
    <t>Summary
Sheet
Row 7</t>
  </si>
  <si>
    <t>Summary
Sheet
Row 12</t>
  </si>
  <si>
    <r>
      <t xml:space="preserve">A </t>
    </r>
    <r>
      <rPr>
        <b/>
        <sz val="9"/>
        <rFont val="Arial"/>
        <family val="2"/>
      </rPr>
      <t>Bulletin</t>
    </r>
    <r>
      <rPr>
        <sz val="9"/>
        <rFont val="Arial"/>
        <family val="2"/>
      </rPr>
      <t xml:space="preserve"> is a request for a quotation only.  The Contractor shall not proceed with any changes referred to in a Bulletin unless the Owner has issued a CCD or the parties have executed a Change Order.</t>
    </r>
  </si>
  <si>
    <r>
      <t>An Architectural Supplemental Instruction (</t>
    </r>
    <r>
      <rPr>
        <b/>
        <sz val="7"/>
        <rFont val="Arial"/>
        <family val="2"/>
      </rPr>
      <t>ASI</t>
    </r>
    <r>
      <rPr>
        <sz val="7"/>
        <rFont val="Arial"/>
        <family val="2"/>
      </rPr>
      <t xml:space="preserve">) is intended to be a minor modification not involving a change in cost or time.  If the Contractor requires a change in cost or time, the Contractor is not to proceed and shall submit a Change Request quotation for approval by an authorized CCD or Change Order issued by the University of Michigan,  or  notice is given of cancellation of the ASI. </t>
    </r>
  </si>
  <si>
    <t xml:space="preserve">Labor hour quantities are to be substantiated by breakdown on a separate supporting sheet and submitted by the Contractor, or in the case of an actual time and material authorized change, by submission of the Contractor's daily time sheet signed and certified by the Prime Contractor at the time the work was performed. </t>
  </si>
  <si>
    <r>
      <t xml:space="preserve">UNIT PRICES </t>
    </r>
    <r>
      <rPr>
        <b/>
        <sz val="8"/>
        <rFont val="Arial"/>
        <family val="2"/>
      </rPr>
      <t>(Includes material, labor, applicable taxes, and all other costs and fees.)</t>
    </r>
  </si>
  <si>
    <t>Include all costs in accordance with the terms and conditions of the contract recited in the UofM Supplemental General Conditions Article 15, "Changes in the Work", including all materials, labor, applicable taxes, equipment charges, and other substantiated costs unless specifically prohibited by Article 15i.</t>
  </si>
  <si>
    <t>Total Labor Amount =</t>
  </si>
  <si>
    <t xml:space="preserve">Total Labor Amount = </t>
  </si>
  <si>
    <t xml:space="preserve">Total Other Special Costs Amount = </t>
  </si>
  <si>
    <t>FIELD EQUIPMENT RENTALS</t>
  </si>
  <si>
    <t>MATERIALS and PURCHASED EQUIPMENT</t>
  </si>
  <si>
    <r>
      <t xml:space="preserve">OTHER SPECIAL CASE COSTS </t>
    </r>
    <r>
      <rPr>
        <b/>
        <sz val="8"/>
        <rFont val="Arial"/>
        <family val="2"/>
      </rPr>
      <t xml:space="preserve">(Per Article 15h-6 and 15i-6)
</t>
    </r>
    <r>
      <rPr>
        <sz val="7"/>
        <rFont val="Arial"/>
        <family val="2"/>
      </rPr>
      <t>Other supplemental costs which are substantiated by the Contractor as specifically being rquired for the proper execution of the extra or changed Work, unless specifically prohibited by Article 15i.</t>
    </r>
  </si>
  <si>
    <t>Total Other Special Costs Amount =</t>
  </si>
  <si>
    <t>Description - Provide supporting documentation.</t>
  </si>
  <si>
    <t>FIELD PERSONNEL PARKING REIMBURSEMENT</t>
  </si>
  <si>
    <t>Parking (Unless the contractor reimburses and pays the worker directly)</t>
  </si>
  <si>
    <t>By</t>
  </si>
  <si>
    <t>JE/TGS</t>
  </si>
  <si>
    <t>Summary of Revisions to Contractor Quotation Worksheet and Instructions</t>
  </si>
  <si>
    <t>Corrected Cell Z94 (revised &lt; to &lt;=)</t>
  </si>
  <si>
    <t>Contractor Quotation</t>
  </si>
  <si>
    <t>Corrected Cell Z94 (from IF(W92&lt;=0, W92, Z93+W92), to, IF(Z92&lt;=0, Z92, Z93+Z92))</t>
  </si>
  <si>
    <t>TGS</t>
  </si>
  <si>
    <t>1.  Revised number format to 2-decimals (cents) to cells U20-U27, U56-U59 and U66-U69.
2.  Revised format of labor rate numbers to be bold and indented for more legibility in columns J39-J48, L39-L48 and P39-P48.</t>
  </si>
  <si>
    <t xml:space="preserve">Sub-Totals = </t>
  </si>
  <si>
    <t>November 2, 2012</t>
  </si>
  <si>
    <t>Revised the display of all cost cells from whole dollar (no decimals) to include cents.</t>
  </si>
  <si>
    <t>I.</t>
  </si>
  <si>
    <t xml:space="preserve">Instructions for "Adding Additional Worksheets" are located on the tab entitled "Quote Detail - Item 1" worksheet.  Please follow these instructions carefully. </t>
  </si>
  <si>
    <t>Instructions</t>
  </si>
  <si>
    <t>Changed Revision Date (AA3); Adjusted "Prime Contractor Check Box" to eliminate overlap over "Subcontractor Box"; Locked all "blue" cells; Checked all formulas; Moved Check box on Row 35 to align with "Tax Exempt" text; Tested all O&amp;P formulas which involved a "credit"; Removed "LS" as a choice in the Drop-down List (T72).</t>
  </si>
  <si>
    <t>Project Labor Rate Summary</t>
  </si>
  <si>
    <t>Changed "Revision Date"</t>
  </si>
  <si>
    <t>1 Approved Labor Rates Summary</t>
  </si>
  <si>
    <t xml:space="preserve">Moved the sheet TAB to the left position; Re-named sheet TAB with numerical prefix </t>
  </si>
  <si>
    <t>2 Quote Detail - ITEM 1</t>
  </si>
  <si>
    <t xml:space="preserve">Moved the sheet TAB to the 2nd from left position; Re-named sheet TAB with numerical prefix </t>
  </si>
  <si>
    <t>A.1</t>
  </si>
  <si>
    <t>IF YOU ARE READING A PRINTED COPY OF THIS SHEET, DOWNLOAD THE
INTERACTIVE VERSION (Microsoft Excel)OF THE SHEETS FROM THE U-M AEC WEBSITE AT:</t>
  </si>
  <si>
    <t>Added Instruction "I"; Changed "Revision Date"; Revised the hyperlink to current AEC "Contractor Links" web page.</t>
  </si>
  <si>
    <t>Changed the text on Row 15 to red font to emphasize the requirement of including separate "Quote Detail" worksheets for each work item in a quotation; Added "Comment" to cell instructions in Rows 16 through 22 for precise duplication of the "Quote Detail" worksheets for separate items of work.</t>
  </si>
  <si>
    <t>To insert labor rates, copy rows from Contractor's UofM approved Labor Rate Summary Tab and PASTE to Tab 1 Approved Labor Rates Summary Tab.
Insert Labor Hours in Yellow Fields Below - Labor Rates to be filled in on the Project Labor Rate Summary Tab, and link to Blue Fields below.
Enter negative hours for deleted work items.</t>
  </si>
  <si>
    <r>
      <t xml:space="preserve">  </t>
    </r>
    <r>
      <rPr>
        <i/>
        <sz val="9"/>
        <rFont val="Arial"/>
        <family val="2"/>
      </rPr>
      <t>** To add rows: COPY row, then INSERT COPIED CELLS, then re-number. **</t>
    </r>
  </si>
  <si>
    <t>Changed "yellow" and "blue" highlights to exactly match those colors on the Labor Rate Calculation Sheet; Revised sub-total sum formulas to OFFSET a row above and row below to manage the potential additional row inserted at top or bottom of rows..</t>
  </si>
  <si>
    <r>
      <t xml:space="preserve">  </t>
    </r>
    <r>
      <rPr>
        <i/>
        <sz val="9"/>
        <rFont val="Arial"/>
        <family val="2"/>
      </rPr>
      <t>** WHEN ADDING ROWS, LINK PROPERLY TO LABOR RATE SUMMARY TAB **</t>
    </r>
  </si>
  <si>
    <r>
      <t xml:space="preserve"> </t>
    </r>
    <r>
      <rPr>
        <b/>
        <i/>
        <sz val="8"/>
        <rFont val="Arial"/>
        <family val="2"/>
      </rPr>
      <t>SUBMIT SEPARATE QUOTE DETAIL SHEETS FOR EACH ITEM OF WORK</t>
    </r>
    <r>
      <rPr>
        <i/>
        <sz val="10"/>
        <rFont val="Arial"/>
        <family val="2"/>
      </rPr>
      <t xml:space="preserve">
     </t>
    </r>
    <r>
      <rPr>
        <b/>
        <sz val="8"/>
        <rFont val="Arial"/>
        <family val="2"/>
      </rPr>
      <t>Right click this cell and select "Show/Hide Comments" to see instructions to add separate tabs for separate item quotes.</t>
    </r>
  </si>
  <si>
    <t>Merge cells C/N-25; Lock Formulas in cells Z/AA-20 through Z/AA-32</t>
  </si>
  <si>
    <t>Locked all cells other than Rows 3, 4 and 7 through 25</t>
  </si>
  <si>
    <t>JE</t>
  </si>
  <si>
    <t>Linked the "Revision Date" in cell H2 to the "Revision Date" on Sheet "2 Quote …" in cell W3.</t>
  </si>
  <si>
    <t>Unlocked all cells in Rows 20 through 27.  This facilitates "inserting copied cells" as described in the Instructions.</t>
  </si>
  <si>
    <t xml:space="preserve">Changed the font of "Revision Date" in cell W3 from Arial 8 to Arial 10. </t>
  </si>
  <si>
    <t>Date Revised</t>
  </si>
  <si>
    <t>EC</t>
  </si>
  <si>
    <t>AEC</t>
  </si>
  <si>
    <t>CONTRACTOR QUOTATION SHEET</t>
  </si>
  <si>
    <r>
      <t xml:space="preserve">If problems are encountered with the worksheets, please contact the AEC Construction Management Office at </t>
    </r>
    <r>
      <rPr>
        <sz val="10"/>
        <color rgb="FFFF0000"/>
        <rFont val="Arial"/>
        <family val="2"/>
      </rPr>
      <t>(734) 764-8598</t>
    </r>
    <r>
      <rPr>
        <sz val="10"/>
        <rFont val="Arial"/>
        <family val="2"/>
      </rPr>
      <t>.</t>
    </r>
  </si>
  <si>
    <t>Summary of Revisions</t>
  </si>
  <si>
    <t>Revised Row Height to match font; revised "Print" parameters to match other worksheets</t>
  </si>
  <si>
    <t>Linked the "Revision Date" on Row 4 to the "Revision Date" on Sheet "2 Quote …" in cell W3; Changed the telephone number in the bottom-most sentence to that of the Cost Estimator, Jack Edwartoski; revised Row Ht to match font; revised "Print" parameters to match other worksheets</t>
  </si>
  <si>
    <t>All Sheets</t>
  </si>
  <si>
    <t>Revised "Color" of worksheet tab to witness revisions made</t>
  </si>
  <si>
    <t>Removed the second Page Break after Labor Section to simplify printing</t>
  </si>
  <si>
    <t>2 Quote Detail - Cell W3 - Revision Date</t>
  </si>
  <si>
    <t>Changed Date from June 2014 to June 2014</t>
  </si>
  <si>
    <t>N/A</t>
  </si>
  <si>
    <t>Changed Date from June 2014 to October 2014</t>
  </si>
  <si>
    <t>Deleted these Rows; changed text in row 96 to reflect changes in Supp. GC's, dated January 2014, and the elimination of this calculation</t>
  </si>
  <si>
    <t>3 Quote Detail - Rows 91-93</t>
  </si>
  <si>
    <t>2 Quote Detail - Rows 96-102</t>
  </si>
  <si>
    <t>Added three rows in the "Subcontractor Mark-up" section</t>
  </si>
  <si>
    <t>&lt;&lt;  This section is not applicable per revisions to the Supplemental Conditions - January 2014  &gt;&gt;</t>
  </si>
  <si>
    <t xml:space="preserve">To use this spreadsheet, download the MS Excel version at: </t>
  </si>
  <si>
    <t>http://www.umaec.umich.edu/for-vendors/project-documents/bid-resources/</t>
  </si>
  <si>
    <t>3 Quote Detail - Row 4, Col A</t>
  </si>
  <si>
    <t>3 Quote Detail - Row 5, Col A</t>
  </si>
  <si>
    <t>Edited text</t>
  </si>
  <si>
    <t>Added updated Hyperlink to the "Contractor Links" Webpage</t>
  </si>
  <si>
    <t>Instructions - Row 12</t>
  </si>
  <si>
    <t>Rows can be added/deleted to each section, except "B Labor".  To add "B Labor" rows, contact the Cost Estimator.</t>
  </si>
  <si>
    <t>Instructions - Row 5</t>
  </si>
  <si>
    <t>CONTRACTOR QUOTATION SHEET - WORK ITEMS DETAIL</t>
  </si>
  <si>
    <t>3 Quote Detail - Row 3</t>
  </si>
  <si>
    <t>Changed the title of this workbook to  "CONTRACTOR'S QUOTATION SHEET"</t>
  </si>
  <si>
    <t>Contractor quotations on University of Michigan construction projects shall be submitted by the Prime Contractor with a summary cover letter outlining the separate costs for each item of work and the total cost  for all work items.  The Prime Contractor and all tiers of subcontractors will utilize the CONTRACTOR'S QUOTATION SHEET, which shall be submitted for each work item of the modification.  
Refer to Article 15 of the U-M Supplemental General Conditions - January 2014, for terms and conditions for Extra Work and Changes to the Work.</t>
  </si>
  <si>
    <t xml:space="preserve">Revised text to this General Instruction; Noted change of the name of this workbook to "CONTRACTOR'S QUOTATION SHEET" </t>
  </si>
  <si>
    <t>C-1.</t>
  </si>
  <si>
    <t>C-2.</t>
  </si>
  <si>
    <t>Changed "C." to C-1."; Added text to Instruction "C-1" regarding the "addition of rows".</t>
  </si>
  <si>
    <t>Instructions - Row 13</t>
  </si>
  <si>
    <t>Changed "D." to C-2."</t>
  </si>
  <si>
    <t>Instructions - Row 14</t>
  </si>
  <si>
    <t>An allowance is built into the labor rate calculation sheet for general liability insurance @ 1% of the Total Trade Rate.  An allowance for Worker's Compensation Insurance is also provided in the labor rate calculation sheet.  No other payment for insurance will be allowed.</t>
  </si>
  <si>
    <t>Added a new row "D."; Added text regarding "Materials &amp; Purchased Equipment".</t>
  </si>
  <si>
    <t>AEC Website\Contractor Resources</t>
  </si>
  <si>
    <t>Updated the Hyperlink to the the CQS form on the AEC Website</t>
  </si>
  <si>
    <t>Changed Date from Oct 01, 2014 to Nov 01, 2014</t>
  </si>
  <si>
    <t>Unprotected Rows 7 through 29 so that Rows could be added if necessary.</t>
  </si>
  <si>
    <t>First and foremost, choose the "1 Approved Labor Rates" TAB and copy-in all approved Labor Rates from the "Project Labor Rate Summary" tab on the Labor Rate Calculation Sheet.</t>
  </si>
  <si>
    <t>Highlighted, underlined and bolded Row "A" to put emphasis on uniform entry of the Labor Rates on the "1 Approved Labor Rate Summary" tab.</t>
  </si>
  <si>
    <r>
      <t xml:space="preserve">Materials and their costs should be entered as line items, </t>
    </r>
    <r>
      <rPr>
        <b/>
        <u/>
        <sz val="10"/>
        <rFont val="Arial"/>
        <family val="2"/>
      </rPr>
      <t>without</t>
    </r>
    <r>
      <rPr>
        <sz val="10"/>
        <rFont val="Arial"/>
        <family val="2"/>
      </rPr>
      <t xml:space="preserve"> sales tax included.  When possible, the materials can be added as single lines referencing a named (Attachment 1), attached back-up document, i.e., take-off/pricing sheets, vendor quotations or invoices.</t>
    </r>
  </si>
  <si>
    <t>Underlined and bolded the word "without" in Row "D" to emphasize pricing entries without sales tax included.</t>
  </si>
  <si>
    <t>Copied the "blank" Row "16" and inserted same after Row "34".</t>
  </si>
  <si>
    <t>F.1.</t>
  </si>
  <si>
    <t>F.2.</t>
  </si>
  <si>
    <t>Inserted a second Row "F", entitling the existing Row "F.1" and the second "F.2".  The "F.2" row added specific instruction for the method of presenting time changed from "Straight" time to "1.5, or 2.0" time.</t>
  </si>
  <si>
    <t>When changing time for a work activity from straight time (ST) to premium time (PT), the ST shall be entered as a negative number.  The same number would then be entered into the appropriate time column.  All calculations shall be made on the Labor Summary.  Entries of "NET" Labor Hours is not permitted.</t>
  </si>
  <si>
    <t>&lt;&lt;  This section is not applicable per Standard General Conditions - November 2016  &gt;&gt;</t>
  </si>
  <si>
    <t>Jan. 2 2018</t>
  </si>
  <si>
    <t>Quote Detail Item 1 - Rows 78-81</t>
  </si>
  <si>
    <t>Deleted these Rows; changed text in row 78 to reflect changes in Standard General Conditions, dated November 2016, and the elimination of this calculation</t>
  </si>
  <si>
    <t>JM</t>
  </si>
  <si>
    <t>Changed Date from Oct 01, 2014 to Jan 2, 2018</t>
  </si>
  <si>
    <t xml:space="preserve">2 Quote Detail - Section B </t>
  </si>
  <si>
    <t>Widened columns to allow double time values to display correctly.</t>
  </si>
  <si>
    <t>Rev.  5/15/24</t>
  </si>
  <si>
    <t>(Also called Construction Manager Quotation Sheet per CM SGC's)</t>
  </si>
  <si>
    <t>Title</t>
  </si>
  <si>
    <t>Added "(Also called Construction Manager Quotation Sheet per CM SGC's)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</si>
</sst>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mmmm\ d\,\ yyyy;@"/>
    <numFmt numFmtId="165" formatCode="&quot;$&quot;#,##0"/>
    <numFmt numFmtId="166" formatCode="mm/dd/yy;@"/>
    <numFmt numFmtId="167" formatCode="&quot;$&quot;#,##0.00"/>
    <numFmt numFmtId="168" formatCode="0.0"/>
  </numFmts>
  <fonts count="43" x14ac:knownFonts="1">
    <font>
      <sz val="10"/>
      <name val="Arial"/>
    </font>
    <font>
      <sz val="10"/>
      <name val="Arial"/>
      <family val="2"/>
    </font>
    <font>
      <sz val="8"/>
      <name val="Arial"/>
      <family val="2"/>
    </font>
    <font>
      <b/>
      <sz val="10"/>
      <name val="Arial"/>
      <family val="2"/>
    </font>
    <font>
      <b/>
      <sz val="10"/>
      <name val="Arial"/>
      <family val="2"/>
    </font>
    <font>
      <sz val="10"/>
      <name val="Arial"/>
      <family val="2"/>
    </font>
    <font>
      <sz val="10"/>
      <name val="Arial"/>
      <family val="2"/>
    </font>
    <font>
      <b/>
      <sz val="9"/>
      <name val="Arial"/>
      <family val="2"/>
    </font>
    <font>
      <sz val="9"/>
      <name val="Arial"/>
      <family val="2"/>
    </font>
    <font>
      <sz val="7"/>
      <name val="Arial"/>
      <family val="2"/>
    </font>
    <font>
      <b/>
      <i/>
      <sz val="12.5"/>
      <name val="Arial"/>
      <family val="2"/>
    </font>
    <font>
      <b/>
      <sz val="9.5"/>
      <name val="Arial"/>
      <family val="2"/>
    </font>
    <font>
      <b/>
      <sz val="12"/>
      <name val="Arial"/>
      <family val="2"/>
    </font>
    <font>
      <b/>
      <sz val="8"/>
      <name val="Arial"/>
      <family val="2"/>
    </font>
    <font>
      <b/>
      <sz val="8"/>
      <color indexed="8"/>
      <name val="Arial"/>
      <family val="2"/>
    </font>
    <font>
      <sz val="8"/>
      <color indexed="8"/>
      <name val="Tahoma"/>
      <family val="2"/>
    </font>
    <font>
      <b/>
      <sz val="10"/>
      <color indexed="8"/>
      <name val="Arial"/>
      <family val="2"/>
    </font>
    <font>
      <b/>
      <sz val="7"/>
      <name val="Arial"/>
      <family val="2"/>
    </font>
    <font>
      <sz val="8"/>
      <name val="Arial"/>
      <family val="2"/>
    </font>
    <font>
      <sz val="6"/>
      <name val="Arial"/>
      <family val="2"/>
    </font>
    <font>
      <sz val="9"/>
      <color theme="0"/>
      <name val="Arial"/>
      <family val="2"/>
    </font>
    <font>
      <b/>
      <sz val="16"/>
      <color rgb="FF000000"/>
      <name val="Calibri"/>
      <family val="2"/>
    </font>
    <font>
      <sz val="8"/>
      <color rgb="FF000000"/>
      <name val="Tahoma"/>
      <family val="2"/>
    </font>
    <font>
      <b/>
      <sz val="9"/>
      <color rgb="FFFF0000"/>
      <name val="Arial"/>
      <family val="2"/>
    </font>
    <font>
      <b/>
      <sz val="10"/>
      <color rgb="FFFF0000"/>
      <name val="Arial"/>
      <family val="2"/>
    </font>
    <font>
      <b/>
      <sz val="9.5"/>
      <color rgb="FFFF0000"/>
      <name val="Arial"/>
      <family val="2"/>
    </font>
    <font>
      <sz val="9"/>
      <color indexed="81"/>
      <name val="Tahoma"/>
      <family val="2"/>
    </font>
    <font>
      <u/>
      <sz val="10"/>
      <color theme="10"/>
      <name val="Arial"/>
      <family val="2"/>
    </font>
    <font>
      <i/>
      <sz val="9"/>
      <name val="Arial"/>
      <family val="2"/>
    </font>
    <font>
      <i/>
      <sz val="10"/>
      <name val="Arial"/>
      <family val="2"/>
    </font>
    <font>
      <b/>
      <i/>
      <sz val="8"/>
      <name val="Arial"/>
      <family val="2"/>
    </font>
    <font>
      <sz val="10"/>
      <color rgb="FFFF0000"/>
      <name val="Arial"/>
      <family val="2"/>
    </font>
    <font>
      <b/>
      <sz val="14"/>
      <name val="Arial"/>
      <family val="2"/>
    </font>
    <font>
      <sz val="12"/>
      <color rgb="FFFF0000"/>
      <name val="Arial"/>
      <family val="2"/>
    </font>
    <font>
      <u/>
      <sz val="10"/>
      <name val="Arial"/>
      <family val="2"/>
    </font>
    <font>
      <b/>
      <u/>
      <sz val="10"/>
      <name val="Arial"/>
      <family val="2"/>
    </font>
    <font>
      <u/>
      <sz val="12"/>
      <color rgb="FFFF0000"/>
      <name val="Arial"/>
      <family val="2"/>
    </font>
    <font>
      <sz val="10"/>
      <color theme="1"/>
      <name val="Arial"/>
      <family val="2"/>
    </font>
    <font>
      <u/>
      <sz val="9"/>
      <color theme="10"/>
      <name val="Arial"/>
      <family val="2"/>
    </font>
    <font>
      <b/>
      <i/>
      <sz val="10"/>
      <color theme="1"/>
      <name val="Arial"/>
      <family val="2"/>
    </font>
    <font>
      <b/>
      <u/>
      <sz val="10"/>
      <color rgb="FFFF0000"/>
      <name val="Arial"/>
      <family val="2"/>
    </font>
    <font>
      <sz val="14"/>
      <color rgb="FFFF0000"/>
      <name val="Arial"/>
      <family val="2"/>
    </font>
    <font>
      <b/>
      <i/>
      <sz val="10"/>
      <name val="Arial"/>
      <family val="2"/>
    </font>
  </fonts>
  <fills count="4">
    <fill>
      <patternFill patternType="none"/>
    </fill>
    <fill>
      <patternFill patternType="gray125"/>
    </fill>
    <fill>
      <patternFill patternType="solid">
        <fgColor rgb="FFFFFFCC"/>
        <bgColor indexed="64"/>
      </patternFill>
    </fill>
    <fill>
      <patternFill patternType="solid">
        <fgColor rgb="FFE5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ck">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cellStyleXfs>
  <cellXfs count="474">
    <xf numFmtId="0" fontId="0" fillId="0" borderId="0" xfId="0"/>
    <xf numFmtId="0" fontId="0" fillId="0" borderId="0" xfId="0" applyFill="1"/>
    <xf numFmtId="2" fontId="0" fillId="0" borderId="0" xfId="0" applyNumberFormat="1" applyFill="1"/>
    <xf numFmtId="0" fontId="14" fillId="0" borderId="0" xfId="0" applyFont="1"/>
    <xf numFmtId="0" fontId="15" fillId="0" borderId="0" xfId="0" applyFont="1"/>
    <xf numFmtId="0" fontId="3" fillId="0" borderId="0" xfId="0" applyFont="1" applyFill="1" applyAlignment="1">
      <alignment wrapText="1"/>
    </xf>
    <xf numFmtId="0" fontId="0" fillId="0" borderId="0" xfId="0" quotePrefix="1" applyFill="1" applyAlignment="1">
      <alignment horizontal="left"/>
    </xf>
    <xf numFmtId="0" fontId="0" fillId="0" borderId="0" xfId="0" quotePrefix="1" applyAlignment="1">
      <alignment horizontal="left"/>
    </xf>
    <xf numFmtId="0" fontId="0" fillId="0" borderId="0" xfId="0" quotePrefix="1" applyAlignment="1">
      <alignment horizontal="left" wrapText="1"/>
    </xf>
    <xf numFmtId="0" fontId="3" fillId="0" borderId="0" xfId="0" applyFont="1" applyAlignment="1">
      <alignment horizontal="left" wrapText="1"/>
    </xf>
    <xf numFmtId="0" fontId="0" fillId="0" borderId="0" xfId="0" applyAlignment="1">
      <alignment horizontal="left"/>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wrapText="1"/>
    </xf>
    <xf numFmtId="0" fontId="0" fillId="0" borderId="0" xfId="0" quotePrefix="1" applyFill="1" applyAlignment="1">
      <alignment horizontal="left" wrapText="1"/>
    </xf>
    <xf numFmtId="0" fontId="3"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right" vertical="center"/>
      <protection locked="0"/>
    </xf>
    <xf numFmtId="0" fontId="3" fillId="0" borderId="8" xfId="0" applyFont="1" applyFill="1" applyBorder="1" applyAlignment="1" applyProtection="1">
      <alignment horizontal="center" vertical="center" wrapText="1"/>
      <protection locked="0"/>
    </xf>
    <xf numFmtId="14" fontId="3" fillId="0" borderId="1" xfId="1" applyNumberFormat="1" applyFont="1" applyFill="1" applyBorder="1" applyAlignment="1" applyProtection="1">
      <alignment horizontal="center" vertical="center"/>
      <protection locked="0"/>
    </xf>
    <xf numFmtId="44" fontId="3" fillId="0" borderId="1" xfId="2" applyNumberFormat="1" applyFont="1" applyFill="1" applyBorder="1" applyAlignment="1" applyProtection="1">
      <alignment vertical="center"/>
      <protection locked="0"/>
    </xf>
    <xf numFmtId="0" fontId="0" fillId="0" borderId="0" xfId="0" applyFill="1" applyBorder="1"/>
    <xf numFmtId="0" fontId="2" fillId="0" borderId="0" xfId="0" applyFont="1" applyFill="1"/>
    <xf numFmtId="0" fontId="1" fillId="0" borderId="0" xfId="0" applyFont="1" applyFill="1" applyAlignment="1">
      <alignment vertical="center" wrapText="1"/>
    </xf>
    <xf numFmtId="0" fontId="1" fillId="0" borderId="0" xfId="0" applyFont="1" applyFill="1"/>
    <xf numFmtId="0" fontId="1" fillId="0" borderId="0" xfId="0" applyFont="1" applyFill="1" applyAlignment="1">
      <alignment vertical="center"/>
    </xf>
    <xf numFmtId="2" fontId="1" fillId="0" borderId="0" xfId="0" applyNumberFormat="1" applyFont="1" applyFill="1" applyAlignment="1">
      <alignment vertical="center"/>
    </xf>
    <xf numFmtId="0" fontId="20" fillId="0" borderId="0" xfId="0" applyFont="1" applyBorder="1" applyProtection="1">
      <protection locked="0"/>
    </xf>
    <xf numFmtId="0" fontId="0" fillId="0" borderId="10" xfId="0" applyBorder="1" applyAlignment="1" applyProtection="1">
      <protection locked="0"/>
    </xf>
    <xf numFmtId="0" fontId="5" fillId="0" borderId="0" xfId="0" applyFont="1" applyBorder="1" applyAlignment="1" applyProtection="1">
      <alignment horizontal="center"/>
      <protection locked="0"/>
    </xf>
    <xf numFmtId="0" fontId="5" fillId="0" borderId="0" xfId="0" applyFont="1" applyBorder="1" applyProtection="1">
      <protection locked="0"/>
    </xf>
    <xf numFmtId="0" fontId="5" fillId="0" borderId="0" xfId="0" applyFont="1" applyProtection="1">
      <protection locked="0"/>
    </xf>
    <xf numFmtId="0" fontId="4" fillId="0" borderId="0" xfId="0" applyFont="1" applyFill="1" applyBorder="1" applyProtection="1">
      <protection locked="0"/>
    </xf>
    <xf numFmtId="0" fontId="6" fillId="0" borderId="0" xfId="0" quotePrefix="1" applyFont="1" applyFill="1" applyBorder="1" applyProtection="1">
      <protection locked="0"/>
    </xf>
    <xf numFmtId="0" fontId="10" fillId="0" borderId="0" xfId="0" applyFont="1" applyBorder="1" applyAlignment="1" applyProtection="1">
      <alignment horizontal="center"/>
      <protection locked="0"/>
    </xf>
    <xf numFmtId="0" fontId="8" fillId="0" borderId="0" xfId="0" applyFont="1" applyBorder="1" applyProtection="1">
      <protection locked="0"/>
    </xf>
    <xf numFmtId="0" fontId="8" fillId="0" borderId="0" xfId="0" quotePrefix="1" applyFont="1" applyBorder="1" applyAlignment="1" applyProtection="1">
      <alignment horizontal="left"/>
      <protection locked="0"/>
    </xf>
    <xf numFmtId="0" fontId="10" fillId="0" borderId="0" xfId="0" applyFont="1" applyFill="1" applyBorder="1" applyAlignment="1" applyProtection="1">
      <alignment horizontal="center"/>
      <protection locked="0"/>
    </xf>
    <xf numFmtId="0" fontId="5" fillId="0" borderId="0" xfId="0" applyFont="1" applyFill="1" applyProtection="1">
      <protection locked="0"/>
    </xf>
    <xf numFmtId="0" fontId="11" fillId="0" borderId="3" xfId="0" quotePrefix="1"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0" fontId="1" fillId="0" borderId="6" xfId="0" applyFont="1" applyBorder="1" applyProtection="1">
      <protection locked="0"/>
    </xf>
    <xf numFmtId="0" fontId="1" fillId="0" borderId="4" xfId="0" applyFont="1" applyBorder="1" applyProtection="1">
      <protection locked="0"/>
    </xf>
    <xf numFmtId="0" fontId="1" fillId="0" borderId="4" xfId="0" applyFont="1" applyBorder="1" applyAlignment="1" applyProtection="1">
      <protection locked="0"/>
    </xf>
    <xf numFmtId="0" fontId="3" fillId="0" borderId="4" xfId="0" applyFont="1" applyBorder="1" applyAlignment="1" applyProtection="1">
      <alignment horizontal="right"/>
      <protection locked="0"/>
    </xf>
    <xf numFmtId="0" fontId="1" fillId="0" borderId="0" xfId="0" applyFont="1" applyProtection="1">
      <protection locked="0"/>
    </xf>
    <xf numFmtId="0" fontId="5" fillId="0" borderId="0" xfId="0" applyFont="1" applyAlignment="1" applyProtection="1">
      <alignment vertical="center"/>
      <protection locked="0"/>
    </xf>
    <xf numFmtId="0" fontId="11" fillId="0" borderId="3" xfId="0" quotePrefix="1" applyFont="1" applyFill="1" applyBorder="1" applyAlignment="1" applyProtection="1">
      <alignment vertical="top" wrapText="1"/>
      <protection locked="0"/>
    </xf>
    <xf numFmtId="0" fontId="0" fillId="0" borderId="0" xfId="0" applyBorder="1" applyProtection="1">
      <protection locked="0"/>
    </xf>
    <xf numFmtId="0" fontId="0" fillId="0" borderId="5" xfId="0" applyBorder="1" applyProtection="1">
      <protection locked="0"/>
    </xf>
    <xf numFmtId="0" fontId="3" fillId="0" borderId="3" xfId="0" applyFont="1" applyFill="1" applyBorder="1" applyAlignment="1" applyProtection="1">
      <alignment horizontal="center" vertical="center"/>
      <protection locked="0"/>
    </xf>
    <xf numFmtId="0" fontId="7" fillId="0" borderId="8" xfId="0"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1" xfId="0" applyFont="1" applyBorder="1" applyProtection="1">
      <protection locked="0"/>
    </xf>
    <xf numFmtId="0" fontId="8" fillId="0" borderId="8" xfId="0" applyFont="1" applyBorder="1" applyProtection="1">
      <protection locked="0"/>
    </xf>
    <xf numFmtId="42" fontId="2" fillId="1" borderId="12" xfId="0" applyNumberFormat="1" applyFont="1" applyFill="1" applyBorder="1" applyProtection="1">
      <protection locked="0"/>
    </xf>
    <xf numFmtId="0" fontId="8" fillId="1" borderId="11" xfId="0" applyFont="1" applyFill="1" applyBorder="1" applyProtection="1">
      <protection locked="0"/>
    </xf>
    <xf numFmtId="0" fontId="8" fillId="1" borderId="9" xfId="0" applyFont="1" applyFill="1" applyBorder="1" applyProtection="1">
      <protection locked="0"/>
    </xf>
    <xf numFmtId="0" fontId="8" fillId="1" borderId="8" xfId="0" applyNumberFormat="1" applyFont="1" applyFill="1" applyBorder="1" applyProtection="1">
      <protection locked="0"/>
    </xf>
    <xf numFmtId="0" fontId="8" fillId="1" borderId="10" xfId="0" applyFont="1" applyFill="1" applyBorder="1" applyProtection="1">
      <protection locked="0"/>
    </xf>
    <xf numFmtId="0" fontId="7" fillId="0" borderId="0" xfId="0" applyFont="1" applyBorder="1" applyAlignment="1" applyProtection="1">
      <alignment horizontal="right"/>
      <protection locked="0"/>
    </xf>
    <xf numFmtId="0" fontId="3" fillId="0" borderId="0" xfId="0" applyFont="1" applyBorder="1" applyAlignment="1" applyProtection="1">
      <alignment horizontal="right"/>
      <protection locked="0"/>
    </xf>
    <xf numFmtId="165" fontId="8" fillId="0" borderId="0" xfId="0" applyNumberFormat="1" applyFont="1" applyFill="1" applyBorder="1" applyAlignment="1" applyProtection="1">
      <protection locked="0"/>
    </xf>
    <xf numFmtId="165" fontId="0" fillId="0" borderId="20" xfId="0" applyNumberFormat="1" applyFill="1" applyBorder="1" applyAlignment="1" applyProtection="1">
      <protection locked="0"/>
    </xf>
    <xf numFmtId="0" fontId="11" fillId="0" borderId="0" xfId="0" applyFont="1" applyFill="1" applyBorder="1" applyAlignment="1" applyProtection="1">
      <alignment vertical="center"/>
      <protection locked="0"/>
    </xf>
    <xf numFmtId="0" fontId="19"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0" xfId="0" applyFont="1" applyProtection="1">
      <protection locked="0"/>
    </xf>
    <xf numFmtId="0" fontId="11" fillId="0" borderId="12" xfId="0" quotePrefix="1" applyFont="1" applyFill="1" applyBorder="1" applyAlignment="1" applyProtection="1">
      <alignment vertical="top" wrapText="1"/>
      <protection locked="0"/>
    </xf>
    <xf numFmtId="0" fontId="8" fillId="0" borderId="11" xfId="0" applyFont="1" applyBorder="1" applyProtection="1">
      <protection locked="0"/>
    </xf>
    <xf numFmtId="165" fontId="8" fillId="0" borderId="19" xfId="0" applyNumberFormat="1" applyFont="1" applyFill="1" applyBorder="1" applyAlignment="1" applyProtection="1">
      <protection locked="0"/>
    </xf>
    <xf numFmtId="165" fontId="8" fillId="0" borderId="20" xfId="0" applyNumberFormat="1" applyFont="1" applyFill="1" applyBorder="1" applyAlignment="1" applyProtection="1">
      <protection locked="0"/>
    </xf>
    <xf numFmtId="0" fontId="9" fillId="0" borderId="11" xfId="0" applyFont="1" applyBorder="1" applyAlignment="1" applyProtection="1">
      <alignment horizontal="center" wrapText="1"/>
      <protection locked="0"/>
    </xf>
    <xf numFmtId="165" fontId="0" fillId="0" borderId="0" xfId="0" applyNumberFormat="1" applyBorder="1" applyProtection="1">
      <protection locked="0"/>
    </xf>
    <xf numFmtId="165" fontId="0" fillId="0" borderId="5" xfId="0" applyNumberFormat="1" applyBorder="1" applyProtection="1">
      <protection locked="0"/>
    </xf>
    <xf numFmtId="0" fontId="7" fillId="0" borderId="6" xfId="0" applyFont="1" applyBorder="1" applyProtection="1">
      <protection locked="0"/>
    </xf>
    <xf numFmtId="0" fontId="8" fillId="0" borderId="4" xfId="0" applyFont="1" applyBorder="1" applyProtection="1">
      <protection locked="0"/>
    </xf>
    <xf numFmtId="0" fontId="5" fillId="0" borderId="0" xfId="0" applyFont="1" applyFill="1" applyBorder="1" applyProtection="1">
      <protection locked="0"/>
    </xf>
    <xf numFmtId="0" fontId="5" fillId="0" borderId="9" xfId="0" applyFont="1" applyFill="1" applyBorder="1" applyProtection="1">
      <protection locked="0"/>
    </xf>
    <xf numFmtId="0" fontId="5" fillId="0" borderId="10" xfId="0" applyFont="1" applyFill="1" applyBorder="1" applyProtection="1">
      <protection locked="0"/>
    </xf>
    <xf numFmtId="165" fontId="8" fillId="0" borderId="9" xfId="0" applyNumberFormat="1" applyFont="1" applyBorder="1" applyProtection="1">
      <protection locked="0"/>
    </xf>
    <xf numFmtId="165" fontId="8" fillId="0" borderId="10" xfId="0" applyNumberFormat="1" applyFont="1" applyBorder="1" applyProtection="1">
      <protection locked="0"/>
    </xf>
    <xf numFmtId="165" fontId="0" fillId="0" borderId="5" xfId="0" applyNumberFormat="1" applyFill="1" applyBorder="1" applyAlignment="1" applyProtection="1">
      <protection locked="0"/>
    </xf>
    <xf numFmtId="0" fontId="1" fillId="0" borderId="0" xfId="0" applyFont="1" applyBorder="1" applyProtection="1">
      <protection locked="0"/>
    </xf>
    <xf numFmtId="165" fontId="8" fillId="0" borderId="5" xfId="0" applyNumberFormat="1" applyFont="1" applyBorder="1" applyProtection="1">
      <protection locked="0"/>
    </xf>
    <xf numFmtId="0" fontId="0" fillId="0" borderId="0" xfId="0" applyBorder="1" applyAlignment="1" applyProtection="1">
      <protection locked="0"/>
    </xf>
    <xf numFmtId="0" fontId="5" fillId="0" borderId="11" xfId="0" applyFont="1" applyFill="1" applyBorder="1" applyProtection="1">
      <protection locked="0"/>
    </xf>
    <xf numFmtId="0" fontId="0" fillId="0" borderId="0" xfId="0" applyAlignment="1" applyProtection="1">
      <protection locked="0"/>
    </xf>
    <xf numFmtId="0" fontId="8" fillId="0" borderId="0" xfId="0" applyFont="1" applyAlignment="1" applyProtection="1">
      <alignment vertical="center" wrapText="1"/>
      <protection locked="0"/>
    </xf>
    <xf numFmtId="0" fontId="11" fillId="0" borderId="3"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pplyProtection="1">
      <protection locked="0"/>
    </xf>
    <xf numFmtId="0" fontId="0" fillId="0" borderId="24" xfId="0" applyBorder="1" applyAlignment="1" applyProtection="1">
      <protection locked="0"/>
    </xf>
    <xf numFmtId="0" fontId="11" fillId="0" borderId="17" xfId="0" applyFont="1" applyFill="1" applyBorder="1" applyAlignment="1" applyProtection="1">
      <alignment vertical="center"/>
      <protection locked="0"/>
    </xf>
    <xf numFmtId="0" fontId="0" fillId="0" borderId="13" xfId="0" applyBorder="1" applyProtection="1">
      <protection locked="0"/>
    </xf>
    <xf numFmtId="0" fontId="0" fillId="0" borderId="18" xfId="0" applyBorder="1" applyProtection="1">
      <protection locked="0"/>
    </xf>
    <xf numFmtId="0" fontId="3" fillId="0" borderId="14" xfId="0" applyFont="1" applyFill="1" applyBorder="1" applyAlignment="1" applyProtection="1">
      <alignment horizontal="left" vertical="center"/>
      <protection locked="0"/>
    </xf>
    <xf numFmtId="0" fontId="11" fillId="0" borderId="15" xfId="0" applyFont="1" applyFill="1" applyBorder="1" applyAlignment="1" applyProtection="1">
      <alignment vertical="center"/>
      <protection locked="0"/>
    </xf>
    <xf numFmtId="0" fontId="0" fillId="0" borderId="15" xfId="0" applyBorder="1" applyProtection="1">
      <protection locked="0"/>
    </xf>
    <xf numFmtId="0" fontId="3" fillId="0" borderId="15" xfId="0" applyFont="1" applyBorder="1" applyAlignment="1" applyProtection="1">
      <alignment horizontal="center"/>
      <protection locked="0"/>
    </xf>
    <xf numFmtId="0" fontId="5" fillId="0" borderId="15" xfId="0" applyFont="1" applyFill="1" applyBorder="1" applyProtection="1">
      <protection locked="0"/>
    </xf>
    <xf numFmtId="0" fontId="0" fillId="0" borderId="16" xfId="0" applyBorder="1" applyProtection="1">
      <protection locked="0"/>
    </xf>
    <xf numFmtId="0" fontId="1" fillId="0" borderId="0" xfId="0" applyFont="1" applyBorder="1" applyAlignment="1" applyProtection="1">
      <protection locked="0"/>
    </xf>
    <xf numFmtId="0" fontId="1" fillId="0" borderId="5" xfId="0" applyFont="1" applyBorder="1" applyProtection="1">
      <protection locked="0"/>
    </xf>
    <xf numFmtId="0" fontId="11" fillId="0" borderId="3" xfId="0" applyFont="1" applyFill="1" applyBorder="1" applyAlignment="1" applyProtection="1">
      <alignment horizontal="right"/>
      <protection locked="0"/>
    </xf>
    <xf numFmtId="0" fontId="0" fillId="0" borderId="0" xfId="0" applyBorder="1" applyAlignment="1" applyProtection="1">
      <alignment horizontal="right"/>
      <protection locked="0"/>
    </xf>
    <xf numFmtId="0" fontId="3" fillId="0" borderId="0" xfId="0" applyFont="1" applyFill="1" applyBorder="1" applyAlignment="1" applyProtection="1">
      <alignment horizontal="center"/>
      <protection locked="0"/>
    </xf>
    <xf numFmtId="0" fontId="0" fillId="0" borderId="0" xfId="0" applyFill="1" applyBorder="1" applyAlignment="1" applyProtection="1">
      <protection locked="0"/>
    </xf>
    <xf numFmtId="0" fontId="3" fillId="0" borderId="5"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5" fillId="0" borderId="12" xfId="0" applyFont="1" applyBorder="1" applyAlignment="1" applyProtection="1">
      <alignment horizontal="center"/>
      <protection locked="0"/>
    </xf>
    <xf numFmtId="0" fontId="5" fillId="0" borderId="23" xfId="0" applyFont="1" applyBorder="1" applyProtection="1">
      <protection locked="0"/>
    </xf>
    <xf numFmtId="0" fontId="0" fillId="0" borderId="0" xfId="0" applyAlignment="1">
      <alignment vertical="center"/>
    </xf>
    <xf numFmtId="0" fontId="8" fillId="0" borderId="0" xfId="0" applyFont="1" applyBorder="1" applyAlignment="1" applyProtection="1">
      <alignment horizontal="right"/>
      <protection locked="0"/>
    </xf>
    <xf numFmtId="0" fontId="1" fillId="0" borderId="1" xfId="0" applyFont="1" applyBorder="1" applyAlignment="1">
      <alignment vertical="center"/>
    </xf>
    <xf numFmtId="0" fontId="1" fillId="0" borderId="1" xfId="0" applyFont="1" applyBorder="1" applyAlignment="1">
      <alignment vertical="center" wrapText="1"/>
    </xf>
    <xf numFmtId="0" fontId="24" fillId="0" borderId="0" xfId="0" applyFont="1" applyBorder="1" applyAlignment="1" applyProtection="1">
      <protection locked="0"/>
    </xf>
    <xf numFmtId="0" fontId="24" fillId="0" borderId="4" xfId="0" applyFont="1" applyBorder="1" applyAlignment="1" applyProtection="1">
      <protection locked="0"/>
    </xf>
    <xf numFmtId="0" fontId="4" fillId="2" borderId="1" xfId="0" applyFont="1" applyFill="1" applyBorder="1" applyProtection="1">
      <protection locked="0"/>
    </xf>
    <xf numFmtId="0" fontId="8" fillId="2" borderId="22" xfId="0" applyFont="1" applyFill="1" applyBorder="1" applyProtection="1">
      <protection locked="0"/>
    </xf>
    <xf numFmtId="0" fontId="8" fillId="2" borderId="8" xfId="0" applyFont="1" applyFill="1" applyBorder="1" applyAlignment="1" applyProtection="1">
      <alignment horizontal="center" wrapText="1"/>
      <protection locked="0"/>
    </xf>
    <xf numFmtId="7" fontId="2" fillId="2" borderId="12" xfId="0" applyNumberFormat="1" applyFont="1" applyFill="1" applyBorder="1" applyProtection="1">
      <protection locked="0"/>
    </xf>
    <xf numFmtId="7" fontId="2" fillId="2" borderId="8" xfId="0" applyNumberFormat="1" applyFont="1" applyFill="1" applyBorder="1" applyProtection="1">
      <protection locked="0"/>
    </xf>
    <xf numFmtId="0" fontId="3" fillId="2" borderId="9" xfId="0" applyFont="1" applyFill="1" applyBorder="1" applyAlignment="1" applyProtection="1">
      <alignment horizontal="center" vertical="center"/>
      <protection locked="0"/>
    </xf>
    <xf numFmtId="0" fontId="4" fillId="3" borderId="1" xfId="0" applyFont="1" applyFill="1" applyBorder="1" applyProtection="1">
      <protection locked="0"/>
    </xf>
    <xf numFmtId="0" fontId="0" fillId="0" borderId="4" xfId="0" applyBorder="1" applyAlignment="1" applyProtection="1">
      <protection locked="0"/>
    </xf>
    <xf numFmtId="0" fontId="1" fillId="0" borderId="0" xfId="0" applyFont="1" applyFill="1" applyBorder="1" applyAlignment="1">
      <alignment wrapText="1"/>
    </xf>
    <xf numFmtId="0" fontId="23" fillId="0" borderId="0" xfId="0" applyFont="1" applyBorder="1" applyAlignment="1" applyProtection="1">
      <protection locked="0"/>
    </xf>
    <xf numFmtId="0" fontId="8" fillId="0" borderId="0" xfId="0" applyFont="1" applyBorder="1" applyAlignment="1" applyProtection="1">
      <protection locked="0"/>
    </xf>
    <xf numFmtId="0" fontId="24" fillId="0" borderId="0" xfId="0" applyFont="1" applyFill="1" applyAlignment="1" applyProtection="1">
      <alignment vertical="center" wrapText="1"/>
      <protection locked="0"/>
    </xf>
    <xf numFmtId="0" fontId="12" fillId="0" borderId="22" xfId="0" applyFont="1" applyFill="1" applyBorder="1" applyAlignment="1" applyProtection="1">
      <alignment vertical="center" wrapText="1"/>
      <protection locked="0"/>
    </xf>
    <xf numFmtId="0" fontId="12" fillId="0" borderId="22" xfId="0" applyFont="1" applyFill="1" applyBorder="1" applyAlignment="1" applyProtection="1">
      <alignment horizontal="center" vertical="center" wrapText="1"/>
      <protection locked="0"/>
    </xf>
    <xf numFmtId="166" fontId="12" fillId="0" borderId="22" xfId="0" applyNumberFormat="1" applyFont="1" applyFill="1" applyBorder="1" applyAlignment="1" applyProtection="1">
      <alignment horizontal="center" vertical="center" wrapText="1"/>
      <protection locked="0"/>
    </xf>
    <xf numFmtId="44" fontId="12" fillId="0" borderId="22"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center" vertical="center" wrapText="1"/>
      <protection locked="0"/>
    </xf>
    <xf numFmtId="44" fontId="12" fillId="0" borderId="1" xfId="0" applyNumberFormat="1" applyFont="1" applyFill="1" applyBorder="1" applyAlignment="1" applyProtection="1">
      <alignment horizontal="center" vertical="center" wrapText="1"/>
      <protection locked="0"/>
    </xf>
    <xf numFmtId="0" fontId="0" fillId="0" borderId="0" xfId="0" applyFill="1" applyAlignment="1">
      <alignment vertical="center"/>
    </xf>
    <xf numFmtId="0" fontId="8" fillId="3" borderId="11" xfId="0" applyFont="1" applyFill="1" applyBorder="1" applyProtection="1">
      <protection locked="0"/>
    </xf>
    <xf numFmtId="0" fontId="8" fillId="3" borderId="9" xfId="0" applyFont="1" applyFill="1" applyBorder="1" applyProtection="1">
      <protection locked="0"/>
    </xf>
    <xf numFmtId="168" fontId="8" fillId="3" borderId="8" xfId="0" applyNumberFormat="1" applyFont="1" applyFill="1" applyBorder="1" applyProtection="1">
      <protection locked="0"/>
    </xf>
    <xf numFmtId="0" fontId="8" fillId="3" borderId="10" xfId="0" applyFont="1" applyFill="1" applyBorder="1" applyProtection="1">
      <protection locked="0"/>
    </xf>
    <xf numFmtId="0" fontId="0" fillId="0" borderId="0" xfId="0" applyBorder="1" applyAlignment="1">
      <alignment horizontal="right" vertical="center"/>
    </xf>
    <xf numFmtId="0" fontId="1" fillId="0" borderId="45" xfId="0" applyFont="1" applyBorder="1" applyAlignment="1" applyProtection="1">
      <alignment horizontal="center" vertical="center"/>
    </xf>
    <xf numFmtId="164" fontId="0" fillId="0" borderId="44" xfId="0" applyNumberFormat="1" applyBorder="1" applyAlignment="1">
      <alignment horizontal="center" vertical="center"/>
    </xf>
    <xf numFmtId="0" fontId="1" fillId="0" borderId="45" xfId="0" applyFont="1" applyBorder="1" applyAlignment="1">
      <alignment horizontal="center" vertical="center"/>
    </xf>
    <xf numFmtId="164" fontId="1" fillId="0" borderId="44" xfId="0" quotePrefix="1" applyNumberFormat="1" applyFont="1" applyBorder="1" applyAlignment="1">
      <alignment horizontal="center" vertical="center"/>
    </xf>
    <xf numFmtId="164" fontId="0" fillId="0" borderId="46" xfId="0" applyNumberFormat="1" applyBorder="1" applyAlignment="1">
      <alignment horizontal="center" vertical="center"/>
    </xf>
    <xf numFmtId="0" fontId="0" fillId="0" borderId="47" xfId="0" applyBorder="1" applyAlignment="1">
      <alignment vertical="center"/>
    </xf>
    <xf numFmtId="0" fontId="0" fillId="0" borderId="47" xfId="0" applyBorder="1" applyAlignment="1">
      <alignment vertical="center" wrapText="1"/>
    </xf>
    <xf numFmtId="0" fontId="0" fillId="0" borderId="48" xfId="0" applyBorder="1" applyAlignment="1">
      <alignment horizontal="center" vertical="center"/>
    </xf>
    <xf numFmtId="0" fontId="32" fillId="0" borderId="0" xfId="0" applyFont="1" applyAlignment="1"/>
    <xf numFmtId="0" fontId="33" fillId="0" borderId="0" xfId="0" applyFont="1" applyAlignment="1"/>
    <xf numFmtId="164" fontId="0" fillId="0" borderId="49" xfId="0" applyNumberFormat="1" applyBorder="1" applyAlignment="1" applyProtection="1">
      <alignment horizontal="center" vertical="center"/>
    </xf>
    <xf numFmtId="0" fontId="1" fillId="0" borderId="22" xfId="0" quotePrefix="1" applyFont="1" applyBorder="1" applyAlignment="1" applyProtection="1">
      <alignment horizontal="left" vertical="center"/>
    </xf>
    <xf numFmtId="0" fontId="1" fillId="0" borderId="22" xfId="0" applyFont="1" applyBorder="1" applyAlignment="1" applyProtection="1">
      <alignment horizontal="left" vertical="center" wrapText="1"/>
    </xf>
    <xf numFmtId="0" fontId="1" fillId="0" borderId="50" xfId="0" applyFont="1" applyBorder="1" applyAlignment="1" applyProtection="1">
      <alignment horizontal="center" vertical="center"/>
    </xf>
    <xf numFmtId="0" fontId="12" fillId="0" borderId="51" xfId="0" applyFont="1" applyBorder="1" applyAlignment="1">
      <alignment horizontal="center" vertical="center"/>
    </xf>
    <xf numFmtId="0" fontId="12" fillId="0" borderId="52" xfId="0" quotePrefix="1"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 fillId="0" borderId="0" xfId="0" applyFont="1" applyAlignment="1">
      <alignment wrapText="1"/>
    </xf>
    <xf numFmtId="0" fontId="12" fillId="0" borderId="0" xfId="0" applyFont="1" applyFill="1" applyBorder="1" applyAlignment="1">
      <alignment horizontal="center" wrapText="1"/>
    </xf>
    <xf numFmtId="0" fontId="1" fillId="0" borderId="0" xfId="0" quotePrefix="1" applyFont="1" applyFill="1" applyBorder="1" applyAlignment="1">
      <alignment horizontal="center" wrapText="1"/>
    </xf>
    <xf numFmtId="0" fontId="1" fillId="0" borderId="0" xfId="0" quotePrefix="1" applyFont="1" applyFill="1" applyBorder="1" applyAlignment="1">
      <alignment horizontal="left" vertical="top" wrapText="1"/>
    </xf>
    <xf numFmtId="0" fontId="1" fillId="0" borderId="0" xfId="0" applyFont="1" applyAlignment="1">
      <alignment vertical="center" wrapText="1"/>
    </xf>
    <xf numFmtId="0" fontId="1" fillId="0" borderId="0" xfId="0" applyFont="1" applyAlignment="1"/>
    <xf numFmtId="0" fontId="1" fillId="0" borderId="0" xfId="0" applyFont="1"/>
    <xf numFmtId="0" fontId="1" fillId="0" borderId="0" xfId="0" applyFont="1" applyAlignment="1">
      <alignment horizontal="left" vertical="center" wrapText="1"/>
    </xf>
    <xf numFmtId="0" fontId="1" fillId="0" borderId="0" xfId="0" quotePrefix="1"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0" fontId="1" fillId="0" borderId="0" xfId="0" quotePrefix="1" applyFont="1" applyFill="1" applyBorder="1" applyAlignment="1">
      <alignment horizontal="left" vertical="center"/>
    </xf>
    <xf numFmtId="0" fontId="1" fillId="0" borderId="0" xfId="0" applyFont="1" applyBorder="1" applyAlignment="1">
      <alignment vertical="center"/>
    </xf>
    <xf numFmtId="0" fontId="1" fillId="0" borderId="0" xfId="0" quotePrefix="1" applyFont="1" applyBorder="1" applyAlignment="1">
      <alignment horizontal="lef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5" fillId="3" borderId="10" xfId="0" applyFont="1" applyFill="1" applyBorder="1" applyProtection="1">
      <protection locked="0"/>
    </xf>
    <xf numFmtId="164" fontId="37" fillId="0" borderId="44" xfId="0" applyNumberFormat="1" applyFont="1" applyBorder="1" applyAlignment="1">
      <alignment horizontal="center" vertical="center"/>
    </xf>
    <xf numFmtId="0" fontId="37" fillId="0" borderId="1" xfId="0" applyFont="1" applyBorder="1" applyAlignment="1">
      <alignment vertical="center" wrapText="1"/>
    </xf>
    <xf numFmtId="0" fontId="37" fillId="0" borderId="45" xfId="0" applyFont="1" applyBorder="1" applyAlignment="1" applyProtection="1">
      <alignment horizontal="center" vertical="center"/>
    </xf>
    <xf numFmtId="0" fontId="37" fillId="0" borderId="0" xfId="0" applyFont="1" applyAlignment="1">
      <alignment vertical="center"/>
    </xf>
    <xf numFmtId="0" fontId="31" fillId="0" borderId="55" xfId="0" applyFont="1" applyBorder="1" applyAlignment="1">
      <alignment vertical="center" wrapText="1"/>
    </xf>
    <xf numFmtId="0" fontId="1" fillId="0" borderId="0"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1" fillId="0" borderId="56" xfId="0" applyFont="1" applyBorder="1" applyAlignment="1" applyProtection="1">
      <alignment horizontal="center" vertical="center"/>
    </xf>
    <xf numFmtId="0" fontId="37" fillId="0" borderId="55" xfId="0" applyFont="1" applyBorder="1" applyAlignment="1">
      <alignment vertical="center"/>
    </xf>
    <xf numFmtId="0" fontId="37" fillId="0" borderId="55" xfId="0" applyFont="1" applyBorder="1" applyAlignment="1">
      <alignment vertical="center" wrapText="1"/>
    </xf>
    <xf numFmtId="0" fontId="32" fillId="0" borderId="0" xfId="0" applyFont="1" applyFill="1" applyAlignment="1">
      <alignment horizontal="center" wrapText="1"/>
    </xf>
    <xf numFmtId="0" fontId="8" fillId="0" borderId="0" xfId="0" applyFont="1" applyFill="1" applyBorder="1" applyProtection="1">
      <protection locked="0"/>
    </xf>
    <xf numFmtId="0" fontId="7" fillId="0" borderId="0" xfId="0" applyFont="1" applyFill="1" applyBorder="1" applyAlignment="1" applyProtection="1">
      <alignment horizontal="right"/>
      <protection locked="0"/>
    </xf>
    <xf numFmtId="7" fontId="8" fillId="0" borderId="0" xfId="0" applyNumberFormat="1" applyFont="1" applyFill="1" applyBorder="1" applyProtection="1">
      <protection locked="0"/>
    </xf>
    <xf numFmtId="0" fontId="8" fillId="0" borderId="0" xfId="0" applyFont="1" applyFill="1" applyBorder="1" applyProtection="1"/>
    <xf numFmtId="164" fontId="1" fillId="0" borderId="44" xfId="0" applyNumberFormat="1" applyFont="1" applyBorder="1" applyAlignment="1">
      <alignment horizontal="center" vertical="center"/>
    </xf>
    <xf numFmtId="164" fontId="31" fillId="0" borderId="44" xfId="0" applyNumberFormat="1" applyFont="1" applyBorder="1" applyAlignment="1">
      <alignment horizontal="center" vertical="center"/>
    </xf>
    <xf numFmtId="0" fontId="31" fillId="0" borderId="1" xfId="0" applyFont="1" applyBorder="1" applyAlignment="1">
      <alignment vertical="center" wrapText="1"/>
    </xf>
    <xf numFmtId="0" fontId="37" fillId="0" borderId="0" xfId="0" applyFont="1" applyBorder="1" applyAlignment="1" applyProtection="1">
      <alignment horizontal="right" vertical="center" indent="1"/>
      <protection locked="0"/>
    </xf>
    <xf numFmtId="0" fontId="39" fillId="0" borderId="0" xfId="0" applyFont="1" applyBorder="1" applyAlignment="1" applyProtection="1">
      <alignment horizontal="right" vertical="center" indent="1"/>
      <protection locked="0"/>
    </xf>
    <xf numFmtId="164" fontId="1" fillId="0" borderId="54" xfId="0" applyNumberFormat="1" applyFont="1" applyBorder="1" applyAlignment="1">
      <alignment horizontal="center" vertical="center"/>
    </xf>
    <xf numFmtId="0" fontId="1" fillId="0" borderId="55" xfId="0" applyFont="1" applyBorder="1" applyAlignment="1">
      <alignment vertical="center" wrapText="1"/>
    </xf>
    <xf numFmtId="0" fontId="1" fillId="0" borderId="56" xfId="0" applyFont="1" applyBorder="1" applyAlignment="1" applyProtection="1">
      <alignment horizontal="center" vertical="center"/>
    </xf>
    <xf numFmtId="0" fontId="3" fillId="0" borderId="0" xfId="0" applyFont="1" applyFill="1" applyBorder="1" applyAlignment="1" applyProtection="1">
      <alignment horizontal="center" vertical="top" wrapText="1"/>
      <protection locked="0"/>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xf numFmtId="0" fontId="16" fillId="0" borderId="0"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3" fillId="0" borderId="0" xfId="0" applyFont="1" applyFill="1" applyBorder="1" applyAlignment="1" applyProtection="1">
      <alignment vertical="center" wrapText="1"/>
      <protection locked="0"/>
    </xf>
    <xf numFmtId="44" fontId="3" fillId="0" borderId="0" xfId="2" applyNumberFormat="1" applyFont="1" applyFill="1" applyBorder="1" applyAlignment="1" applyProtection="1">
      <alignment vertical="center"/>
      <protection locked="0"/>
    </xf>
    <xf numFmtId="14" fontId="3" fillId="0" borderId="0" xfId="1"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protection locked="0"/>
    </xf>
    <xf numFmtId="2" fontId="3" fillId="0" borderId="35" xfId="0" applyNumberFormat="1" applyFont="1" applyFill="1" applyBorder="1" applyAlignment="1" applyProtection="1">
      <alignment horizontal="center" vertical="center" wrapText="1"/>
    </xf>
    <xf numFmtId="2" fontId="3" fillId="0" borderId="36" xfId="0" applyNumberFormat="1" applyFont="1" applyFill="1" applyBorder="1" applyAlignment="1" applyProtection="1">
      <alignment horizontal="center" vertical="center" wrapText="1"/>
    </xf>
    <xf numFmtId="0" fontId="12" fillId="0" borderId="0" xfId="0" quotePrefix="1" applyFont="1" applyFill="1" applyBorder="1" applyAlignment="1" applyProtection="1">
      <alignment horizontal="center" vertical="center"/>
    </xf>
    <xf numFmtId="0" fontId="1" fillId="0" borderId="39" xfId="0" quotePrefix="1" applyFont="1" applyFill="1" applyBorder="1" applyAlignment="1" applyProtection="1">
      <alignment horizontal="right" vertical="center" indent="1"/>
    </xf>
    <xf numFmtId="0" fontId="3" fillId="0" borderId="27" xfId="0" applyFont="1" applyFill="1" applyBorder="1" applyAlignment="1" applyProtection="1">
      <alignment vertical="center"/>
      <protection locked="0"/>
    </xf>
    <xf numFmtId="0" fontId="0" fillId="0" borderId="21" xfId="0" applyBorder="1" applyAlignment="1" applyProtection="1">
      <alignment vertical="center"/>
      <protection locked="0"/>
    </xf>
    <xf numFmtId="0" fontId="3" fillId="0" borderId="2" xfId="0" applyFont="1" applyFill="1" applyBorder="1" applyAlignment="1" applyProtection="1">
      <alignment vertical="center"/>
      <protection locked="0"/>
    </xf>
    <xf numFmtId="0" fontId="0" fillId="0" borderId="28" xfId="0" applyBorder="1" applyAlignment="1" applyProtection="1">
      <alignment vertical="center"/>
      <protection locked="0"/>
    </xf>
    <xf numFmtId="0" fontId="21" fillId="0" borderId="39" xfId="0" applyFont="1" applyBorder="1" applyAlignment="1" applyProtection="1">
      <alignment horizontal="center" vertical="center"/>
    </xf>
    <xf numFmtId="1" fontId="3" fillId="0" borderId="40" xfId="0" applyNumberFormat="1" applyFont="1" applyFill="1" applyBorder="1" applyAlignment="1" applyProtection="1">
      <alignment horizontal="center" vertical="center" wrapText="1"/>
    </xf>
    <xf numFmtId="1" fontId="3" fillId="0" borderId="41" xfId="0" applyNumberFormat="1"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14" fontId="3" fillId="0" borderId="0" xfId="1" applyNumberFormat="1"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44" fontId="3" fillId="0" borderId="0" xfId="2" applyNumberFormat="1"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2"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42" fillId="0" borderId="0" xfId="0" applyFont="1" applyBorder="1" applyAlignment="1" applyProtection="1">
      <alignment horizontal="center" vertical="top"/>
      <protection locked="0"/>
    </xf>
    <xf numFmtId="0" fontId="1" fillId="0" borderId="8" xfId="0" applyFont="1" applyBorder="1" applyAlignment="1" applyProtection="1">
      <protection locked="0"/>
    </xf>
    <xf numFmtId="0" fontId="0" fillId="0" borderId="9" xfId="0" applyBorder="1" applyAlignment="1" applyProtection="1">
      <protection locked="0"/>
    </xf>
    <xf numFmtId="167" fontId="8" fillId="2" borderId="25" xfId="0" applyNumberFormat="1" applyFont="1" applyFill="1" applyBorder="1" applyAlignment="1" applyProtection="1">
      <protection locked="0"/>
    </xf>
    <xf numFmtId="167" fontId="8" fillId="2" borderId="26" xfId="0" applyNumberFormat="1" applyFont="1" applyFill="1" applyBorder="1" applyAlignment="1" applyProtection="1">
      <protection locked="0"/>
    </xf>
    <xf numFmtId="0" fontId="8" fillId="0" borderId="0" xfId="0" applyFont="1" applyBorder="1" applyAlignment="1" applyProtection="1">
      <alignment vertical="center" wrapText="1"/>
      <protection locked="0"/>
    </xf>
    <xf numFmtId="0" fontId="0" fillId="0" borderId="0" xfId="0" applyAlignment="1" applyProtection="1">
      <protection locked="0"/>
    </xf>
    <xf numFmtId="0" fontId="41" fillId="0" borderId="0" xfId="0" quotePrefix="1" applyFont="1" applyBorder="1" applyAlignment="1" applyProtection="1">
      <alignment horizontal="center" vertical="center" wrapText="1"/>
      <protection locked="0"/>
    </xf>
    <xf numFmtId="0" fontId="41" fillId="0" borderId="0" xfId="0" applyFont="1" applyAlignment="1" applyProtection="1">
      <alignment horizontal="center"/>
      <protection locked="0"/>
    </xf>
    <xf numFmtId="0" fontId="0" fillId="0" borderId="10" xfId="0" applyBorder="1" applyAlignment="1" applyProtection="1">
      <protection locked="0"/>
    </xf>
    <xf numFmtId="0" fontId="8" fillId="0" borderId="0" xfId="0" applyNumberFormat="1" applyFont="1" applyFill="1" applyBorder="1" applyAlignment="1" applyProtection="1">
      <protection locked="0"/>
    </xf>
    <xf numFmtId="0" fontId="0" fillId="0" borderId="0" xfId="0" applyNumberFormat="1" applyFill="1" applyBorder="1" applyAlignment="1" applyProtection="1">
      <protection locked="0"/>
    </xf>
    <xf numFmtId="44" fontId="8" fillId="0" borderId="0" xfId="0" applyNumberFormat="1" applyFont="1" applyFill="1" applyBorder="1" applyAlignment="1" applyProtection="1"/>
    <xf numFmtId="44" fontId="0" fillId="0" borderId="0" xfId="0" applyNumberFormat="1" applyFill="1" applyBorder="1" applyAlignment="1" applyProtection="1"/>
    <xf numFmtId="0" fontId="0" fillId="2" borderId="9" xfId="0" applyFill="1" applyBorder="1" applyAlignment="1" applyProtection="1">
      <protection locked="0"/>
    </xf>
    <xf numFmtId="0" fontId="0" fillId="2" borderId="10" xfId="0" applyFill="1" applyBorder="1" applyAlignment="1" applyProtection="1">
      <protection locked="0"/>
    </xf>
    <xf numFmtId="167" fontId="8" fillId="2" borderId="8" xfId="0" applyNumberFormat="1" applyFont="1" applyFill="1" applyBorder="1" applyAlignment="1" applyProtection="1">
      <protection locked="0"/>
    </xf>
    <xf numFmtId="167" fontId="8" fillId="2" borderId="10" xfId="0" applyNumberFormat="1" applyFont="1" applyFill="1" applyBorder="1" applyAlignment="1" applyProtection="1">
      <protection locked="0"/>
    </xf>
    <xf numFmtId="0" fontId="7" fillId="0" borderId="0" xfId="0" applyFont="1" applyBorder="1" applyAlignment="1" applyProtection="1">
      <alignment horizontal="right"/>
      <protection locked="0"/>
    </xf>
    <xf numFmtId="0" fontId="0" fillId="0" borderId="0" xfId="0" applyBorder="1" applyAlignment="1" applyProtection="1">
      <protection locked="0"/>
    </xf>
    <xf numFmtId="0" fontId="0" fillId="0" borderId="29" xfId="0" applyBorder="1" applyAlignment="1" applyProtection="1">
      <protection locked="0"/>
    </xf>
    <xf numFmtId="0" fontId="8" fillId="0" borderId="0" xfId="0" applyFont="1" applyFill="1" applyBorder="1" applyAlignment="1" applyProtection="1">
      <alignment horizontal="left" wrapText="1"/>
    </xf>
    <xf numFmtId="167" fontId="8" fillId="3" borderId="25" xfId="0" applyNumberFormat="1" applyFont="1" applyFill="1" applyBorder="1" applyAlignment="1" applyProtection="1">
      <alignment horizontal="right"/>
    </xf>
    <xf numFmtId="167" fontId="8" fillId="3" borderId="26" xfId="0" applyNumberFormat="1" applyFont="1" applyFill="1" applyBorder="1" applyAlignment="1" applyProtection="1">
      <alignment horizontal="right"/>
    </xf>
    <xf numFmtId="167" fontId="8" fillId="3" borderId="8" xfId="0" applyNumberFormat="1" applyFont="1" applyFill="1" applyBorder="1" applyAlignment="1" applyProtection="1"/>
    <xf numFmtId="167" fontId="8" fillId="3" borderId="10" xfId="0" applyNumberFormat="1" applyFont="1" applyFill="1" applyBorder="1" applyAlignment="1" applyProtection="1"/>
    <xf numFmtId="165" fontId="8" fillId="0" borderId="8" xfId="0" applyNumberFormat="1" applyFont="1" applyBorder="1" applyAlignment="1" applyProtection="1">
      <alignment horizontal="center" wrapText="1"/>
      <protection locked="0"/>
    </xf>
    <xf numFmtId="165" fontId="8" fillId="0" borderId="10" xfId="0" applyNumberFormat="1" applyFont="1" applyBorder="1" applyAlignment="1" applyProtection="1">
      <alignment horizontal="center" wrapText="1"/>
      <protection locked="0"/>
    </xf>
    <xf numFmtId="167" fontId="8" fillId="0" borderId="0" xfId="0" applyNumberFormat="1" applyFont="1" applyFill="1" applyBorder="1" applyAlignment="1" applyProtection="1"/>
    <xf numFmtId="167" fontId="8" fillId="0" borderId="5" xfId="0" applyNumberFormat="1" applyFont="1" applyFill="1" applyBorder="1" applyAlignment="1" applyProtection="1"/>
    <xf numFmtId="165" fontId="8" fillId="0" borderId="0" xfId="0" applyNumberFormat="1" applyFont="1" applyFill="1" applyBorder="1" applyAlignment="1" applyProtection="1">
      <protection locked="0"/>
    </xf>
    <xf numFmtId="165" fontId="8" fillId="0" borderId="5" xfId="0" applyNumberFormat="1" applyFont="1" applyFill="1" applyBorder="1" applyAlignment="1" applyProtection="1">
      <protection locked="0"/>
    </xf>
    <xf numFmtId="0" fontId="13" fillId="0" borderId="9" xfId="0" applyFont="1" applyBorder="1" applyAlignment="1" applyProtection="1">
      <alignment horizontal="right" vertical="center" wrapText="1"/>
      <protection locked="0"/>
    </xf>
    <xf numFmtId="0" fontId="2" fillId="0" borderId="9" xfId="0" applyFont="1" applyBorder="1" applyAlignment="1" applyProtection="1">
      <alignment horizontal="right" vertical="center"/>
      <protection locked="0"/>
    </xf>
    <xf numFmtId="0" fontId="2" fillId="3" borderId="9" xfId="0" applyFont="1" applyFill="1" applyBorder="1" applyAlignment="1" applyProtection="1">
      <alignment vertical="center" wrapText="1"/>
    </xf>
    <xf numFmtId="0" fontId="2" fillId="3" borderId="10" xfId="0" applyFont="1" applyFill="1" applyBorder="1" applyAlignment="1" applyProtection="1">
      <alignment vertical="center" wrapText="1"/>
    </xf>
    <xf numFmtId="0" fontId="2" fillId="0" borderId="0" xfId="0" applyFont="1" applyBorder="1" applyAlignment="1" applyProtection="1">
      <alignment horizontal="right"/>
      <protection locked="0"/>
    </xf>
    <xf numFmtId="44" fontId="13" fillId="3" borderId="8" xfId="0" applyNumberFormat="1" applyFont="1" applyFill="1" applyBorder="1" applyAlignment="1" applyProtection="1">
      <alignment horizontal="right" vertical="center"/>
    </xf>
    <xf numFmtId="44" fontId="3" fillId="3" borderId="10" xfId="0" applyNumberFormat="1" applyFont="1" applyFill="1" applyBorder="1" applyAlignment="1" applyProtection="1">
      <alignment horizontal="right" vertical="center"/>
    </xf>
    <xf numFmtId="0" fontId="13" fillId="2" borderId="8" xfId="0" applyFont="1" applyFill="1" applyBorder="1" applyAlignment="1" applyProtection="1">
      <alignment horizontal="right" vertical="center" indent="1"/>
      <protection locked="0"/>
    </xf>
    <xf numFmtId="0" fontId="3" fillId="2" borderId="10" xfId="0" applyFont="1" applyFill="1" applyBorder="1" applyAlignment="1" applyProtection="1">
      <alignment horizontal="right" vertical="center" indent="1"/>
      <protection locked="0"/>
    </xf>
    <xf numFmtId="44" fontId="13" fillId="3" borderId="6" xfId="0" applyNumberFormat="1" applyFont="1" applyFill="1" applyBorder="1" applyAlignment="1" applyProtection="1">
      <alignment horizontal="right" vertical="center"/>
    </xf>
    <xf numFmtId="44" fontId="3" fillId="3" borderId="7" xfId="0" applyNumberFormat="1" applyFont="1" applyFill="1" applyBorder="1" applyAlignment="1" applyProtection="1">
      <alignment horizontal="right" vertical="center"/>
    </xf>
    <xf numFmtId="167" fontId="8" fillId="3" borderId="27" xfId="0" applyNumberFormat="1" applyFont="1" applyFill="1" applyBorder="1" applyAlignment="1" applyProtection="1"/>
    <xf numFmtId="167" fontId="8" fillId="3" borderId="28" xfId="0" applyNumberFormat="1" applyFont="1" applyFill="1" applyBorder="1" applyAlignment="1" applyProtection="1"/>
    <xf numFmtId="165" fontId="9" fillId="0" borderId="0" xfId="0" applyNumberFormat="1" applyFont="1" applyBorder="1" applyAlignment="1" applyProtection="1">
      <alignment horizontal="center" vertical="top"/>
      <protection locked="0"/>
    </xf>
    <xf numFmtId="165" fontId="9" fillId="0" borderId="5" xfId="0" applyNumberFormat="1" applyFont="1" applyBorder="1" applyAlignment="1" applyProtection="1">
      <alignment horizontal="center" vertical="top"/>
      <protection locked="0"/>
    </xf>
    <xf numFmtId="0" fontId="8" fillId="0" borderId="0" xfId="0" applyFont="1" applyBorder="1" applyAlignment="1" applyProtection="1">
      <alignment horizontal="right"/>
      <protection locked="0"/>
    </xf>
    <xf numFmtId="0" fontId="0" fillId="0" borderId="5" xfId="0" applyBorder="1" applyAlignment="1" applyProtection="1">
      <protection locked="0"/>
    </xf>
    <xf numFmtId="0" fontId="8" fillId="0" borderId="4" xfId="0" applyFont="1" applyBorder="1" applyAlignment="1" applyProtection="1">
      <alignment horizontal="right"/>
      <protection locked="0"/>
    </xf>
    <xf numFmtId="0" fontId="0" fillId="0" borderId="4" xfId="0" applyBorder="1" applyAlignment="1" applyProtection="1">
      <protection locked="0"/>
    </xf>
    <xf numFmtId="0" fontId="8" fillId="2" borderId="9" xfId="0" applyFont="1" applyFill="1" applyBorder="1" applyAlignment="1" applyProtection="1">
      <alignment horizontal="left" wrapText="1"/>
      <protection locked="0"/>
    </xf>
    <xf numFmtId="0" fontId="8" fillId="0" borderId="0" xfId="0" applyFont="1" applyFill="1" applyBorder="1" applyAlignment="1" applyProtection="1">
      <protection locked="0"/>
    </xf>
    <xf numFmtId="0" fontId="0" fillId="0" borderId="0" xfId="0" applyFill="1" applyBorder="1" applyAlignment="1" applyProtection="1">
      <protection locked="0"/>
    </xf>
    <xf numFmtId="0" fontId="7" fillId="0" borderId="4" xfId="0" applyFont="1" applyBorder="1" applyAlignment="1" applyProtection="1">
      <alignment horizontal="right"/>
      <protection locked="0"/>
    </xf>
    <xf numFmtId="0" fontId="0" fillId="0" borderId="32" xfId="0" applyBorder="1" applyAlignment="1" applyProtection="1">
      <protection locked="0"/>
    </xf>
    <xf numFmtId="167" fontId="8" fillId="2" borderId="6" xfId="0" applyNumberFormat="1" applyFont="1" applyFill="1" applyBorder="1" applyAlignment="1" applyProtection="1">
      <protection locked="0"/>
    </xf>
    <xf numFmtId="167" fontId="0" fillId="2" borderId="7" xfId="0" applyNumberFormat="1" applyFill="1" applyBorder="1" applyAlignment="1" applyProtection="1">
      <protection locked="0"/>
    </xf>
    <xf numFmtId="0" fontId="8" fillId="0" borderId="8" xfId="0" applyFont="1" applyBorder="1" applyAlignment="1" applyProtection="1">
      <protection locked="0"/>
    </xf>
    <xf numFmtId="0" fontId="0" fillId="0" borderId="7" xfId="0" applyBorder="1" applyAlignment="1" applyProtection="1">
      <protection locked="0"/>
    </xf>
    <xf numFmtId="167" fontId="24" fillId="3" borderId="9" xfId="0" applyNumberFormat="1" applyFont="1" applyFill="1" applyBorder="1" applyAlignment="1" applyProtection="1">
      <alignment horizontal="center"/>
    </xf>
    <xf numFmtId="167" fontId="24" fillId="3" borderId="10" xfId="0" applyNumberFormat="1" applyFont="1" applyFill="1" applyBorder="1" applyAlignment="1" applyProtection="1">
      <alignment horizontal="center"/>
    </xf>
    <xf numFmtId="0" fontId="1" fillId="0" borderId="0" xfId="0" applyFont="1" applyBorder="1" applyAlignment="1" applyProtection="1">
      <alignment horizontal="right"/>
      <protection locked="0"/>
    </xf>
    <xf numFmtId="167" fontId="3" fillId="3" borderId="9" xfId="0" applyNumberFormat="1" applyFont="1" applyFill="1" applyBorder="1" applyAlignment="1" applyProtection="1"/>
    <xf numFmtId="167" fontId="3" fillId="3" borderId="10" xfId="0" applyNumberFormat="1" applyFont="1" applyFill="1" applyBorder="1" applyAlignment="1" applyProtection="1"/>
    <xf numFmtId="0" fontId="3" fillId="3" borderId="11" xfId="0" applyFont="1" applyFill="1" applyBorder="1" applyAlignment="1" applyProtection="1">
      <alignment horizontal="center"/>
    </xf>
    <xf numFmtId="0" fontId="11" fillId="0" borderId="0" xfId="0" applyFont="1" applyFill="1" applyBorder="1" applyAlignment="1" applyProtection="1">
      <alignment horizontal="right"/>
      <protection locked="0"/>
    </xf>
    <xf numFmtId="167" fontId="3" fillId="3" borderId="11" xfId="0" applyNumberFormat="1" applyFont="1" applyFill="1" applyBorder="1" applyAlignment="1" applyProtection="1"/>
    <xf numFmtId="167" fontId="3" fillId="3" borderId="31" xfId="0" applyNumberFormat="1" applyFont="1" applyFill="1" applyBorder="1" applyAlignment="1" applyProtection="1"/>
    <xf numFmtId="0" fontId="7" fillId="0" borderId="8" xfId="0" applyFont="1" applyBorder="1" applyAlignment="1" applyProtection="1">
      <alignment horizontal="center"/>
      <protection locked="0"/>
    </xf>
    <xf numFmtId="0" fontId="7" fillId="0" borderId="9" xfId="0" applyFont="1" applyBorder="1" applyAlignment="1" applyProtection="1">
      <protection locked="0"/>
    </xf>
    <xf numFmtId="0" fontId="7" fillId="0" borderId="10" xfId="0" applyFont="1" applyBorder="1" applyAlignment="1" applyProtection="1">
      <protection locked="0"/>
    </xf>
    <xf numFmtId="0" fontId="8" fillId="2" borderId="8" xfId="0" applyFont="1" applyFill="1" applyBorder="1" applyAlignment="1" applyProtection="1">
      <protection locked="0"/>
    </xf>
    <xf numFmtId="0" fontId="8" fillId="2" borderId="10" xfId="0" applyFont="1" applyFill="1" applyBorder="1" applyAlignment="1" applyProtection="1">
      <protection locked="0"/>
    </xf>
    <xf numFmtId="167" fontId="8" fillId="3" borderId="25" xfId="0" applyNumberFormat="1" applyFont="1" applyFill="1" applyBorder="1" applyAlignment="1" applyProtection="1">
      <protection locked="0"/>
    </xf>
    <xf numFmtId="167" fontId="8" fillId="3" borderId="26" xfId="0" applyNumberFormat="1" applyFont="1" applyFill="1" applyBorder="1" applyAlignment="1" applyProtection="1">
      <protection locked="0"/>
    </xf>
    <xf numFmtId="0" fontId="3" fillId="0" borderId="0" xfId="0" applyFont="1" applyBorder="1" applyAlignment="1" applyProtection="1">
      <alignment horizontal="right"/>
      <protection locked="0"/>
    </xf>
    <xf numFmtId="167" fontId="8" fillId="3" borderId="30" xfId="0" applyNumberFormat="1" applyFont="1" applyFill="1" applyBorder="1" applyAlignment="1" applyProtection="1"/>
    <xf numFmtId="0" fontId="1" fillId="0" borderId="11" xfId="0" applyFont="1" applyBorder="1" applyAlignment="1" applyProtection="1">
      <alignment horizontal="right"/>
      <protection locked="0"/>
    </xf>
    <xf numFmtId="0" fontId="0" fillId="0" borderId="11" xfId="0" applyBorder="1" applyAlignment="1" applyProtection="1">
      <alignment horizontal="right"/>
      <protection locked="0"/>
    </xf>
    <xf numFmtId="0" fontId="2" fillId="0" borderId="0" xfId="0" applyFont="1" applyBorder="1" applyAlignment="1" applyProtection="1">
      <alignment horizontal="right" wrapText="1" indent="1"/>
      <protection locked="0"/>
    </xf>
    <xf numFmtId="0" fontId="2" fillId="0" borderId="0" xfId="0" applyFont="1" applyAlignment="1" applyProtection="1">
      <alignment horizontal="right" wrapText="1" indent="1"/>
      <protection locked="0"/>
    </xf>
    <xf numFmtId="167" fontId="3" fillId="3" borderId="57" xfId="0" applyNumberFormat="1" applyFont="1" applyFill="1" applyBorder="1" applyAlignment="1" applyProtection="1"/>
    <xf numFmtId="167" fontId="3" fillId="3" borderId="26" xfId="0" applyNumberFormat="1" applyFont="1" applyFill="1" applyBorder="1" applyAlignment="1" applyProtection="1"/>
    <xf numFmtId="0" fontId="3" fillId="0" borderId="29" xfId="0" applyFont="1" applyBorder="1" applyAlignment="1" applyProtection="1">
      <alignment horizontal="right"/>
      <protection locked="0"/>
    </xf>
    <xf numFmtId="167" fontId="3" fillId="3" borderId="27" xfId="0" applyNumberFormat="1" applyFont="1" applyFill="1" applyBorder="1" applyAlignment="1" applyProtection="1"/>
    <xf numFmtId="167" fontId="3" fillId="3" borderId="30" xfId="0" applyNumberFormat="1" applyFont="1" applyFill="1" applyBorder="1" applyAlignment="1" applyProtection="1"/>
    <xf numFmtId="0" fontId="2" fillId="2" borderId="9" xfId="0" applyNumberFormat="1" applyFont="1" applyFill="1" applyBorder="1" applyAlignment="1" applyProtection="1">
      <alignment wrapText="1"/>
      <protection locked="0"/>
    </xf>
    <xf numFmtId="0" fontId="0" fillId="2" borderId="9" xfId="0" applyNumberFormat="1" applyFill="1" applyBorder="1" applyAlignment="1" applyProtection="1">
      <alignment wrapText="1"/>
      <protection locked="0"/>
    </xf>
    <xf numFmtId="0" fontId="0" fillId="2" borderId="10" xfId="0" applyNumberFormat="1" applyFill="1" applyBorder="1" applyAlignment="1" applyProtection="1">
      <alignment wrapText="1"/>
      <protection locked="0"/>
    </xf>
    <xf numFmtId="167" fontId="0" fillId="2" borderId="10" xfId="0" applyNumberFormat="1" applyFill="1" applyBorder="1" applyAlignment="1" applyProtection="1">
      <protection locked="0"/>
    </xf>
    <xf numFmtId="44" fontId="13" fillId="3" borderId="10" xfId="0" applyNumberFormat="1" applyFont="1" applyFill="1" applyBorder="1" applyAlignment="1" applyProtection="1">
      <alignment horizontal="right" vertical="center"/>
    </xf>
    <xf numFmtId="167" fontId="8" fillId="3" borderId="8" xfId="0" applyNumberFormat="1" applyFont="1" applyFill="1" applyBorder="1" applyAlignment="1" applyProtection="1">
      <protection locked="0"/>
    </xf>
    <xf numFmtId="167" fontId="8" fillId="3" borderId="10" xfId="0" applyNumberFormat="1" applyFont="1" applyFill="1" applyBorder="1" applyAlignment="1" applyProtection="1">
      <protection locked="0"/>
    </xf>
    <xf numFmtId="167" fontId="8" fillId="3" borderId="25" xfId="0" applyNumberFormat="1" applyFont="1" applyFill="1" applyBorder="1" applyAlignment="1" applyProtection="1"/>
    <xf numFmtId="167" fontId="8" fillId="3" borderId="26" xfId="0" applyNumberFormat="1" applyFont="1" applyFill="1" applyBorder="1" applyAlignment="1" applyProtection="1"/>
    <xf numFmtId="44" fontId="0" fillId="3" borderId="10" xfId="0" applyNumberFormat="1" applyFill="1" applyBorder="1" applyAlignment="1" applyProtection="1">
      <alignment horizontal="right" vertical="center"/>
    </xf>
    <xf numFmtId="0" fontId="3" fillId="2" borderId="9" xfId="0" applyFont="1" applyFill="1" applyBorder="1" applyAlignment="1" applyProtection="1">
      <alignment horizontal="right" vertical="center" indent="1"/>
      <protection locked="0"/>
    </xf>
    <xf numFmtId="0" fontId="9" fillId="0" borderId="8" xfId="0" applyFont="1" applyBorder="1" applyAlignment="1" applyProtection="1">
      <alignment horizontal="center" wrapText="1"/>
      <protection locked="0"/>
    </xf>
    <xf numFmtId="0" fontId="9" fillId="0" borderId="9"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xf numFmtId="44" fontId="13" fillId="3" borderId="42" xfId="0" applyNumberFormat="1" applyFont="1" applyFill="1" applyBorder="1" applyAlignment="1" applyProtection="1">
      <alignment horizontal="right" vertical="center"/>
    </xf>
    <xf numFmtId="44" fontId="3" fillId="3" borderId="43" xfId="0" applyNumberFormat="1" applyFont="1" applyFill="1" applyBorder="1" applyAlignment="1" applyProtection="1">
      <alignment horizontal="right" vertical="center"/>
    </xf>
    <xf numFmtId="44" fontId="13" fillId="3" borderId="58" xfId="0" applyNumberFormat="1" applyFont="1" applyFill="1" applyBorder="1" applyAlignment="1" applyProtection="1">
      <alignment horizontal="right" vertical="center"/>
    </xf>
    <xf numFmtId="0" fontId="7" fillId="0" borderId="11" xfId="0" applyFont="1" applyBorder="1" applyAlignment="1" applyProtection="1">
      <alignment horizontal="right"/>
      <protection locked="0"/>
    </xf>
    <xf numFmtId="0" fontId="3" fillId="0" borderId="11"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8" fillId="2" borderId="10" xfId="0" applyFont="1" applyFill="1" applyBorder="1" applyAlignment="1" applyProtection="1">
      <alignment horizontal="left" wrapText="1"/>
      <protection locked="0"/>
    </xf>
    <xf numFmtId="44" fontId="13" fillId="3" borderId="1"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44" fontId="13" fillId="3" borderId="55" xfId="0" applyNumberFormat="1" applyFont="1" applyFill="1" applyBorder="1" applyAlignment="1" applyProtection="1">
      <alignment horizontal="right" vertical="center"/>
    </xf>
    <xf numFmtId="0" fontId="0" fillId="0" borderId="7"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7"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8" fillId="2" borderId="22" xfId="0" applyFont="1" applyFill="1" applyBorder="1" applyAlignment="1" applyProtection="1">
      <protection locked="0"/>
    </xf>
    <xf numFmtId="0" fontId="0" fillId="2" borderId="22" xfId="0" applyFill="1" applyBorder="1" applyAlignment="1" applyProtection="1">
      <protection locked="0"/>
    </xf>
    <xf numFmtId="0" fontId="0" fillId="0" borderId="0" xfId="0" applyBorder="1" applyAlignment="1" applyProtection="1">
      <alignment horizontal="right"/>
      <protection locked="0"/>
    </xf>
    <xf numFmtId="167" fontId="8" fillId="3" borderId="8" xfId="0" applyNumberFormat="1" applyFont="1" applyFill="1" applyBorder="1" applyAlignment="1" applyProtection="1">
      <alignment horizontal="right"/>
    </xf>
    <xf numFmtId="167" fontId="8" fillId="3" borderId="10" xfId="0" applyNumberFormat="1" applyFont="1" applyFill="1" applyBorder="1" applyAlignment="1" applyProtection="1">
      <alignment horizontal="right"/>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11" fillId="0" borderId="11" xfId="0" applyFont="1" applyFill="1" applyBorder="1" applyAlignment="1" applyProtection="1">
      <alignment vertical="center" wrapText="1"/>
      <protection locked="0"/>
    </xf>
    <xf numFmtId="0" fontId="0" fillId="0" borderId="11" xfId="0" applyBorder="1" applyAlignment="1" applyProtection="1">
      <alignment wrapText="1"/>
      <protection locked="0"/>
    </xf>
    <xf numFmtId="0" fontId="11" fillId="0" borderId="3" xfId="0" applyFont="1" applyFill="1" applyBorder="1" applyAlignment="1" applyProtection="1">
      <alignment horizontal="right"/>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9" fillId="0" borderId="11" xfId="0" applyFont="1" applyBorder="1" applyAlignment="1" applyProtection="1">
      <alignment horizontal="center" wrapText="1"/>
      <protection locked="0"/>
    </xf>
    <xf numFmtId="0" fontId="8" fillId="0" borderId="12"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7" fillId="0" borderId="6" xfId="0" quotePrefix="1"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wrapText="1"/>
      <protection locked="0"/>
    </xf>
    <xf numFmtId="0" fontId="2" fillId="0" borderId="10" xfId="0" applyFont="1" applyBorder="1" applyAlignment="1" applyProtection="1">
      <alignment wrapText="1"/>
      <protection locked="0"/>
    </xf>
    <xf numFmtId="0" fontId="7" fillId="0" borderId="4" xfId="0" applyFont="1" applyBorder="1" applyAlignment="1" applyProtection="1">
      <alignment vertical="center"/>
      <protection locked="0"/>
    </xf>
    <xf numFmtId="0" fontId="8" fillId="0" borderId="4" xfId="0" applyFont="1" applyBorder="1" applyAlignment="1" applyProtection="1">
      <protection locked="0"/>
    </xf>
    <xf numFmtId="0" fontId="7" fillId="0" borderId="8" xfId="0" applyFont="1" applyBorder="1" applyAlignment="1" applyProtection="1">
      <alignment horizontal="left" vertical="center"/>
      <protection locked="0"/>
    </xf>
    <xf numFmtId="0" fontId="3" fillId="2" borderId="9"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1" fillId="0" borderId="4" xfId="0" applyFont="1" applyBorder="1" applyAlignment="1" applyProtection="1">
      <protection locked="0"/>
    </xf>
    <xf numFmtId="0" fontId="1" fillId="0" borderId="7" xfId="0" applyFont="1" applyBorder="1" applyAlignment="1" applyProtection="1">
      <protection locked="0"/>
    </xf>
    <xf numFmtId="0" fontId="11" fillId="0" borderId="6" xfId="0" applyFont="1" applyFill="1" applyBorder="1" applyAlignment="1" applyProtection="1">
      <alignment horizontal="right"/>
      <protection locked="0"/>
    </xf>
    <xf numFmtId="0" fontId="29" fillId="0" borderId="4" xfId="0" applyFont="1" applyBorder="1" applyAlignment="1" applyProtection="1">
      <alignment vertical="center" wrapText="1"/>
      <protection locked="0"/>
    </xf>
    <xf numFmtId="0" fontId="29" fillId="0" borderId="4" xfId="0" applyFont="1" applyBorder="1" applyAlignment="1" applyProtection="1">
      <protection locked="0"/>
    </xf>
    <xf numFmtId="0" fontId="1" fillId="0" borderId="4" xfId="0" applyFont="1" applyBorder="1" applyAlignment="1"/>
    <xf numFmtId="0" fontId="1" fillId="0" borderId="7" xfId="0" applyFont="1" applyBorder="1" applyAlignment="1"/>
    <xf numFmtId="0" fontId="5" fillId="0" borderId="0" xfId="0" applyFont="1" applyBorder="1" applyAlignment="1" applyProtection="1">
      <alignment horizontal="center"/>
      <protection locked="0"/>
    </xf>
    <xf numFmtId="0" fontId="5" fillId="0" borderId="0" xfId="0" applyFont="1" applyBorder="1" applyProtection="1">
      <protection locked="0"/>
    </xf>
    <xf numFmtId="0" fontId="37" fillId="0" borderId="0" xfId="0" applyFont="1" applyBorder="1" applyAlignment="1" applyProtection="1">
      <alignment horizontal="right" vertical="center" indent="1"/>
      <protection locked="0"/>
    </xf>
    <xf numFmtId="0" fontId="39" fillId="0" borderId="0" xfId="0" applyFont="1" applyBorder="1" applyAlignment="1" applyProtection="1">
      <alignment horizontal="right" vertical="center" indent="1"/>
      <protection locked="0"/>
    </xf>
    <xf numFmtId="0" fontId="11" fillId="0" borderId="12" xfId="0" quotePrefix="1" applyFont="1" applyFill="1" applyBorder="1" applyAlignment="1" applyProtection="1">
      <alignment horizontal="right"/>
      <protection locked="0"/>
    </xf>
    <xf numFmtId="0" fontId="0" fillId="0" borderId="11" xfId="0" applyBorder="1" applyAlignment="1" applyProtection="1">
      <protection locked="0"/>
    </xf>
    <xf numFmtId="0" fontId="0" fillId="0" borderId="31" xfId="0" applyBorder="1" applyAlignment="1" applyProtection="1">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11" fillId="0" borderId="11" xfId="0" quotePrefix="1" applyFont="1" applyFill="1" applyBorder="1" applyAlignment="1" applyProtection="1">
      <alignment horizontal="right"/>
      <protection locked="0"/>
    </xf>
    <xf numFmtId="0" fontId="11" fillId="0" borderId="6" xfId="0" applyFont="1" applyBorder="1" applyAlignment="1" applyProtection="1">
      <alignment horizontal="right"/>
      <protection locked="0"/>
    </xf>
    <xf numFmtId="0" fontId="0" fillId="0" borderId="4" xfId="0" applyBorder="1" applyAlignment="1" applyProtection="1">
      <alignment horizontal="right"/>
      <protection locked="0"/>
    </xf>
    <xf numFmtId="0" fontId="11" fillId="0" borderId="3" xfId="0" applyFont="1" applyBorder="1" applyAlignment="1" applyProtection="1">
      <alignment horizontal="right"/>
      <protection locked="0"/>
    </xf>
    <xf numFmtId="0" fontId="11" fillId="0" borderId="3" xfId="0" quotePrefix="1" applyFont="1" applyBorder="1" applyAlignment="1" applyProtection="1">
      <alignment horizontal="right"/>
      <protection locked="0"/>
    </xf>
    <xf numFmtId="0" fontId="11" fillId="2" borderId="8" xfId="0" applyFont="1"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164" fontId="11" fillId="2" borderId="8" xfId="0" applyNumberFormat="1" applyFon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xf numFmtId="0" fontId="2" fillId="0" borderId="0" xfId="0" applyFont="1" applyAlignment="1" applyProtection="1">
      <alignment horizontal="center" vertical="center"/>
      <protection locked="0"/>
    </xf>
    <xf numFmtId="0" fontId="11" fillId="0" borderId="0" xfId="0" applyFont="1" applyBorder="1" applyAlignment="1" applyProtection="1">
      <alignment horizontal="right"/>
      <protection locked="0"/>
    </xf>
    <xf numFmtId="0" fontId="13" fillId="0" borderId="0" xfId="0" quotePrefix="1" applyFont="1" applyBorder="1" applyAlignment="1" applyProtection="1">
      <alignment horizontal="left" wrapText="1"/>
      <protection locked="0" hidden="1"/>
    </xf>
    <xf numFmtId="0" fontId="38" fillId="0" borderId="0" xfId="3" quotePrefix="1" applyFont="1" applyBorder="1" applyAlignment="1" applyProtection="1">
      <alignment horizontal="left" vertical="center" wrapText="1"/>
      <protection locked="0" hidden="1"/>
    </xf>
    <xf numFmtId="0" fontId="10" fillId="0" borderId="0" xfId="0" applyFont="1" applyBorder="1" applyAlignment="1" applyProtection="1">
      <alignment horizontal="center" vertical="top"/>
      <protection locked="0"/>
    </xf>
    <xf numFmtId="0" fontId="8" fillId="0" borderId="12" xfId="0" applyFont="1" applyBorder="1" applyAlignment="1" applyProtection="1">
      <alignment horizontal="center" vertical="center" wrapText="1"/>
      <protection locked="0"/>
    </xf>
    <xf numFmtId="0" fontId="0" fillId="0" borderId="11" xfId="0" applyBorder="1" applyAlignment="1" applyProtection="1">
      <alignment vertical="center"/>
      <protection locked="0"/>
    </xf>
    <xf numFmtId="0" fontId="0" fillId="0" borderId="31" xfId="0" applyBorder="1" applyAlignment="1" applyProtection="1">
      <alignment vertical="center"/>
      <protection locked="0"/>
    </xf>
    <xf numFmtId="0" fontId="25" fillId="2" borderId="12" xfId="0" quotePrefix="1" applyFont="1" applyFill="1" applyBorder="1" applyAlignment="1" applyProtection="1">
      <alignment horizontal="left" vertical="top" wrapText="1"/>
      <protection locked="0"/>
    </xf>
    <xf numFmtId="0" fontId="24" fillId="2" borderId="11" xfId="0" applyFont="1" applyFill="1" applyBorder="1" applyAlignment="1" applyProtection="1">
      <alignment horizontal="left" vertical="top" wrapText="1"/>
      <protection locked="0"/>
    </xf>
    <xf numFmtId="0" fontId="24" fillId="2" borderId="31" xfId="0" applyFont="1" applyFill="1" applyBorder="1" applyAlignment="1" applyProtection="1">
      <alignment horizontal="left" vertical="top"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0" fillId="2" borderId="9" xfId="0"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11" fillId="0" borderId="11" xfId="0" applyFont="1" applyFill="1" applyBorder="1" applyAlignment="1" applyProtection="1">
      <alignment vertical="center"/>
      <protection locked="0"/>
    </xf>
    <xf numFmtId="0" fontId="8" fillId="0" borderId="0" xfId="0" applyFont="1" applyBorder="1" applyAlignment="1" applyProtection="1">
      <protection locked="0"/>
    </xf>
    <xf numFmtId="0" fontId="8" fillId="0" borderId="0" xfId="0" applyFont="1" applyAlignment="1"/>
    <xf numFmtId="0" fontId="8" fillId="0" borderId="5" xfId="0" applyFont="1" applyBorder="1" applyAlignment="1"/>
    <xf numFmtId="0" fontId="1" fillId="0" borderId="0" xfId="0" applyFont="1" applyFill="1" applyBorder="1" applyAlignment="1">
      <alignment horizontal="left" vertical="center" wrapText="1"/>
    </xf>
    <xf numFmtId="0" fontId="1" fillId="0" borderId="0" xfId="0" quotePrefix="1" applyFont="1" applyFill="1" applyBorder="1" applyAlignment="1">
      <alignment horizontal="left" vertical="center" wrapText="1"/>
    </xf>
    <xf numFmtId="0" fontId="32" fillId="0" borderId="0" xfId="0" quotePrefix="1" applyFont="1" applyAlignment="1">
      <alignment wrapText="1"/>
    </xf>
    <xf numFmtId="0" fontId="12" fillId="0" borderId="0" xfId="0" quotePrefix="1" applyFont="1" applyFill="1" applyBorder="1" applyAlignment="1">
      <alignment wrapText="1"/>
    </xf>
    <xf numFmtId="0" fontId="12" fillId="0" borderId="0" xfId="0" applyFont="1" applyFill="1" applyBorder="1" applyAlignment="1">
      <alignment wrapText="1"/>
    </xf>
    <xf numFmtId="0" fontId="36" fillId="0" borderId="0" xfId="0" quotePrefix="1" applyFont="1" applyFill="1" applyBorder="1" applyAlignment="1">
      <alignment wrapText="1"/>
    </xf>
    <xf numFmtId="0" fontId="1" fillId="0" borderId="11" xfId="0" quotePrefix="1" applyFont="1" applyFill="1" applyBorder="1" applyAlignment="1">
      <alignment vertical="center" wrapText="1"/>
    </xf>
    <xf numFmtId="0" fontId="3" fillId="0" borderId="6" xfId="0" quotePrefix="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35" fillId="0" borderId="0" xfId="0" quotePrefix="1" applyFont="1" applyFill="1" applyBorder="1" applyAlignment="1">
      <alignment horizontal="left" wrapText="1"/>
    </xf>
    <xf numFmtId="0" fontId="3" fillId="0" borderId="0" xfId="0" applyFont="1" applyFill="1" applyBorder="1" applyAlignment="1">
      <alignment horizontal="left" wrapText="1"/>
    </xf>
    <xf numFmtId="0" fontId="40" fillId="0" borderId="0" xfId="0" quotePrefix="1" applyFont="1" applyFill="1" applyBorder="1" applyAlignment="1">
      <alignment horizontal="left" vertical="center" wrapText="1"/>
    </xf>
    <xf numFmtId="0" fontId="40" fillId="0" borderId="0" xfId="0" applyFont="1" applyFill="1" applyBorder="1" applyAlignment="1">
      <alignment horizontal="left" vertical="center" wrapText="1"/>
    </xf>
    <xf numFmtId="0" fontId="27" fillId="0" borderId="12" xfId="3" quotePrefix="1" applyFill="1" applyBorder="1" applyAlignment="1">
      <alignment horizontal="center" vertical="center" wrapText="1"/>
    </xf>
    <xf numFmtId="0" fontId="27" fillId="0" borderId="11" xfId="3" applyBorder="1" applyAlignment="1">
      <alignment horizontal="center" vertical="center" wrapText="1"/>
    </xf>
    <xf numFmtId="0" fontId="27" fillId="0" borderId="31" xfId="3" applyBorder="1" applyAlignment="1">
      <alignment horizontal="center" vertical="center" wrapText="1"/>
    </xf>
    <xf numFmtId="0" fontId="3" fillId="0" borderId="0" xfId="0" applyFont="1" applyFill="1" applyBorder="1" applyAlignment="1">
      <alignment horizontal="center" wrapText="1"/>
    </xf>
    <xf numFmtId="49" fontId="1" fillId="0" borderId="0" xfId="0" applyNumberFormat="1" applyFont="1" applyFill="1" applyBorder="1" applyAlignment="1">
      <alignment horizontal="left" vertical="center" wrapText="1"/>
    </xf>
    <xf numFmtId="49" fontId="1" fillId="0" borderId="0" xfId="0" quotePrefix="1" applyNumberFormat="1" applyFont="1" applyFill="1" applyBorder="1" applyAlignment="1">
      <alignment horizontal="left" vertical="center" wrapText="1"/>
    </xf>
    <xf numFmtId="0" fontId="35" fillId="0" borderId="0" xfId="0" quotePrefix="1" applyFont="1" applyFill="1" applyBorder="1" applyAlignment="1">
      <alignment horizontal="left" vertical="center" wrapText="1"/>
    </xf>
    <xf numFmtId="0" fontId="3" fillId="0" borderId="0" xfId="0" applyFont="1" applyFill="1" applyBorder="1" applyAlignment="1">
      <alignment horizontal="left" vertical="center" wrapText="1"/>
    </xf>
    <xf numFmtId="49" fontId="34" fillId="0" borderId="0" xfId="0" applyNumberFormat="1" applyFont="1" applyFill="1"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99FF99"/>
      <color rgb="FFE5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K$30"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1043940</xdr:colOff>
      <xdr:row>0</xdr:row>
      <xdr:rowOff>30480</xdr:rowOff>
    </xdr:from>
    <xdr:to>
      <xdr:col>8</xdr:col>
      <xdr:colOff>45720</xdr:colOff>
      <xdr:row>0</xdr:row>
      <xdr:rowOff>502920</xdr:rowOff>
    </xdr:to>
    <xdr:pic>
      <xdr:nvPicPr>
        <xdr:cNvPr id="10354" name="Picture 2">
          <a:extLst>
            <a:ext uri="{FF2B5EF4-FFF2-40B4-BE49-F238E27FC236}">
              <a16:creationId xmlns:a16="http://schemas.microsoft.com/office/drawing/2014/main" id="{00000000-0008-0000-0000-00007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4740" y="30480"/>
          <a:ext cx="291084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236220</xdr:colOff>
      <xdr:row>1</xdr:row>
      <xdr:rowOff>45720</xdr:rowOff>
    </xdr:from>
    <xdr:to>
      <xdr:col>26</xdr:col>
      <xdr:colOff>575310</xdr:colOff>
      <xdr:row>1</xdr:row>
      <xdr:rowOff>464820</xdr:rowOff>
    </xdr:to>
    <xdr:pic>
      <xdr:nvPicPr>
        <xdr:cNvPr id="4378" name="Picture 6">
          <a:extLst>
            <a:ext uri="{FF2B5EF4-FFF2-40B4-BE49-F238E27FC236}">
              <a16:creationId xmlns:a16="http://schemas.microsoft.com/office/drawing/2014/main" id="{00000000-0008-0000-01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5095" y="55245"/>
          <a:ext cx="286321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114300</xdr:colOff>
      <xdr:row>13</xdr:row>
      <xdr:rowOff>11430</xdr:rowOff>
    </xdr:from>
    <xdr:to>
      <xdr:col>26</xdr:col>
      <xdr:colOff>93351</xdr:colOff>
      <xdr:row>13</xdr:row>
      <xdr:rowOff>200273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67425" y="2981325"/>
          <a:ext cx="2400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pitchFamily="34" charset="0"/>
              <a:cs typeface="Arial" pitchFamily="34" charset="0"/>
            </a:rPr>
            <a:t>Refer to Section "D" for Unit Prices</a:t>
          </a:r>
        </a:p>
        <a:p>
          <a:endParaRPr lang="en-US" sz="8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11</xdr:col>
          <xdr:colOff>0</xdr:colOff>
          <xdr:row>14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Lump Sum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18</xdr:col>
          <xdr:colOff>0</xdr:colOff>
          <xdr:row>14</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Actual Time &amp;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114300</xdr:rowOff>
        </xdr:from>
        <xdr:to>
          <xdr:col>12</xdr:col>
          <xdr:colOff>38100</xdr:colOff>
          <xdr:row>30</xdr:row>
          <xdr:rowOff>83820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38100</xdr:rowOff>
        </xdr:from>
        <xdr:to>
          <xdr:col>27</xdr:col>
          <xdr:colOff>0</xdr:colOff>
          <xdr:row>102</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Includes sub-sub-subcontractor with mark-ups requiring adjustment to not exceed 26.8%.  Deduction amount is calculated as follows: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100</xdr:row>
          <xdr:rowOff>38100</xdr:rowOff>
        </xdr:from>
        <xdr:to>
          <xdr:col>27</xdr:col>
          <xdr:colOff>0</xdr:colOff>
          <xdr:row>101</xdr:row>
          <xdr:rowOff>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Subcontractor tier does not exceed any subcontractor and sub-subcontractor.  There are no sub-sub-subcontractors.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9</xdr:row>
          <xdr:rowOff>0</xdr:rowOff>
        </xdr:from>
        <xdr:to>
          <xdr:col>7</xdr:col>
          <xdr:colOff>190500</xdr:colOff>
          <xdr:row>10</xdr:row>
          <xdr:rowOff>38100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PRIME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13</xdr:col>
          <xdr:colOff>0</xdr:colOff>
          <xdr:row>11</xdr:row>
          <xdr:rowOff>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if Subcontractor</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umaec.umich.edu/for-vendors/project-documents/bid-resources/" TargetMode="External"/><Relationship Id="rId1" Type="http://schemas.openxmlformats.org/officeDocument/2006/relationships/hyperlink" Target="http://www.umaec.umich.edu/for.archs/ContractorLinks.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umaec.umich.edu/for-vendors/project-documents/bid-resources/" TargetMode="External"/><Relationship Id="rId1" Type="http://schemas.openxmlformats.org/officeDocument/2006/relationships/hyperlink" Target="http://www.umaec.umich.edu/for.archs/ContractorLink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pageSetUpPr autoPageBreaks="0" fitToPage="1"/>
  </sheetPr>
  <dimension ref="A1:L227"/>
  <sheetViews>
    <sheetView showGridLines="0" showRuler="0" view="pageBreakPreview" zoomScale="95" zoomScaleNormal="95" zoomScaleSheetLayoutView="95" workbookViewId="0">
      <selection activeCell="H2" sqref="H2:I2"/>
    </sheetView>
  </sheetViews>
  <sheetFormatPr defaultColWidth="9.109375" defaultRowHeight="13.2" x14ac:dyDescent="0.25"/>
  <cols>
    <col min="1" max="1" width="44.5546875" style="1" customWidth="1"/>
    <col min="2" max="2" width="17.44140625" style="1" customWidth="1"/>
    <col min="3" max="3" width="19.44140625" style="21" customWidth="1"/>
    <col min="4" max="4" width="12.5546875" style="22" customWidth="1"/>
    <col min="5" max="6" width="14.5546875" style="23" customWidth="1"/>
    <col min="7" max="7" width="13.6640625" style="24" customWidth="1"/>
    <col min="8" max="8" width="13.5546875" style="24" customWidth="1"/>
    <col min="9" max="9" width="13.6640625" style="24" customWidth="1"/>
    <col min="10" max="16384" width="9.109375" style="1"/>
  </cols>
  <sheetData>
    <row r="1" spans="1:11" ht="47.25" customHeight="1" x14ac:dyDescent="0.25">
      <c r="A1" s="221"/>
      <c r="B1" s="221"/>
      <c r="C1" s="221"/>
      <c r="D1" s="221"/>
      <c r="E1" s="221"/>
      <c r="F1" s="221"/>
      <c r="G1" s="221"/>
      <c r="H1" s="221"/>
      <c r="I1" s="221"/>
    </row>
    <row r="2" spans="1:11" ht="27.75" customHeight="1" thickBot="1" x14ac:dyDescent="0.3">
      <c r="A2" s="227" t="s">
        <v>159</v>
      </c>
      <c r="B2" s="227"/>
      <c r="C2" s="227"/>
      <c r="D2" s="227"/>
      <c r="E2" s="227"/>
      <c r="F2" s="227"/>
      <c r="G2" s="227"/>
      <c r="H2" s="222" t="str">
        <f>'2 Quote Detail - ITEM 1'!W3</f>
        <v>Rev.  5/15/24</v>
      </c>
      <c r="I2" s="222"/>
      <c r="K2" s="13" t="s">
        <v>1</v>
      </c>
    </row>
    <row r="3" spans="1:11" s="139" customFormat="1" ht="19.5" customHeight="1" thickBot="1" x14ac:dyDescent="0.3">
      <c r="A3" s="238" t="s">
        <v>2</v>
      </c>
      <c r="B3" s="237"/>
      <c r="C3" s="237"/>
      <c r="D3" s="237"/>
      <c r="E3" s="237"/>
      <c r="F3" s="237"/>
      <c r="G3" s="237"/>
      <c r="H3" s="237"/>
      <c r="I3" s="239"/>
    </row>
    <row r="4" spans="1:11" s="139" customFormat="1" ht="19.5" customHeight="1" thickBot="1" x14ac:dyDescent="0.3">
      <c r="A4" s="223" t="s">
        <v>167</v>
      </c>
      <c r="B4" s="224"/>
      <c r="C4" s="225" t="s">
        <v>168</v>
      </c>
      <c r="D4" s="224"/>
      <c r="E4" s="224"/>
      <c r="F4" s="226"/>
      <c r="G4" s="236" t="s">
        <v>20</v>
      </c>
      <c r="H4" s="237"/>
      <c r="I4" s="237"/>
    </row>
    <row r="5" spans="1:11" ht="12.75" customHeight="1" x14ac:dyDescent="0.25">
      <c r="A5" s="208" t="s">
        <v>21</v>
      </c>
      <c r="B5" s="210" t="s">
        <v>15</v>
      </c>
      <c r="C5" s="210" t="s">
        <v>17</v>
      </c>
      <c r="D5" s="230" t="s">
        <v>18</v>
      </c>
      <c r="E5" s="210" t="s">
        <v>165</v>
      </c>
      <c r="F5" s="210" t="s">
        <v>14</v>
      </c>
      <c r="G5" s="219" t="s">
        <v>13</v>
      </c>
      <c r="H5" s="219" t="s">
        <v>166</v>
      </c>
      <c r="I5" s="228" t="s">
        <v>16</v>
      </c>
    </row>
    <row r="6" spans="1:11" ht="13.8" thickBot="1" x14ac:dyDescent="0.3">
      <c r="A6" s="209"/>
      <c r="B6" s="211"/>
      <c r="C6" s="211"/>
      <c r="D6" s="231"/>
      <c r="E6" s="211"/>
      <c r="F6" s="211"/>
      <c r="G6" s="220"/>
      <c r="H6" s="220"/>
      <c r="I6" s="229"/>
    </row>
    <row r="7" spans="1:11" ht="27" customHeight="1" x14ac:dyDescent="0.25">
      <c r="A7" s="131"/>
      <c r="B7" s="131"/>
      <c r="C7" s="132"/>
      <c r="D7" s="132"/>
      <c r="E7" s="133"/>
      <c r="F7" s="133"/>
      <c r="G7" s="134"/>
      <c r="H7" s="134"/>
      <c r="I7" s="134"/>
    </row>
    <row r="8" spans="1:11" ht="27" customHeight="1" x14ac:dyDescent="0.25">
      <c r="A8" s="135"/>
      <c r="B8" s="135"/>
      <c r="C8" s="136"/>
      <c r="D8" s="136"/>
      <c r="E8" s="137"/>
      <c r="F8" s="137"/>
      <c r="G8" s="138"/>
      <c r="H8" s="138"/>
      <c r="I8" s="138"/>
    </row>
    <row r="9" spans="1:11" ht="27" customHeight="1" x14ac:dyDescent="0.25">
      <c r="A9" s="135"/>
      <c r="B9" s="14"/>
      <c r="C9" s="15"/>
      <c r="D9" s="16"/>
      <c r="E9" s="17"/>
      <c r="F9" s="17"/>
      <c r="G9" s="18"/>
      <c r="H9" s="18"/>
      <c r="I9" s="18"/>
      <c r="K9" s="19"/>
    </row>
    <row r="10" spans="1:11" ht="27" customHeight="1" x14ac:dyDescent="0.25">
      <c r="A10" s="135"/>
      <c r="B10" s="14"/>
      <c r="C10" s="15"/>
      <c r="D10" s="16"/>
      <c r="E10" s="17"/>
      <c r="F10" s="17"/>
      <c r="G10" s="18"/>
      <c r="H10" s="18"/>
      <c r="I10" s="18"/>
    </row>
    <row r="11" spans="1:11" ht="27" customHeight="1" x14ac:dyDescent="0.25">
      <c r="A11" s="135"/>
      <c r="B11" s="14"/>
      <c r="C11" s="15"/>
      <c r="D11" s="16"/>
      <c r="E11" s="17"/>
      <c r="F11" s="17"/>
      <c r="G11" s="18"/>
      <c r="H11" s="18"/>
      <c r="I11" s="18"/>
    </row>
    <row r="12" spans="1:11" ht="27" customHeight="1" x14ac:dyDescent="0.25">
      <c r="A12" s="135"/>
      <c r="B12" s="14"/>
      <c r="C12" s="15"/>
      <c r="D12" s="16"/>
      <c r="E12" s="17"/>
      <c r="F12" s="17"/>
      <c r="G12" s="18"/>
      <c r="H12" s="18"/>
      <c r="I12" s="18"/>
    </row>
    <row r="13" spans="1:11" ht="27" customHeight="1" x14ac:dyDescent="0.25">
      <c r="A13" s="135"/>
      <c r="B13" s="14"/>
      <c r="C13" s="15"/>
      <c r="D13" s="16"/>
      <c r="E13" s="17"/>
      <c r="F13" s="17"/>
      <c r="G13" s="18"/>
      <c r="H13" s="18"/>
      <c r="I13" s="18"/>
    </row>
    <row r="14" spans="1:11" ht="27" customHeight="1" x14ac:dyDescent="0.25">
      <c r="A14" s="135"/>
      <c r="B14" s="14"/>
      <c r="C14" s="15"/>
      <c r="D14" s="16"/>
      <c r="E14" s="17"/>
      <c r="F14" s="17"/>
      <c r="G14" s="18"/>
      <c r="H14" s="18"/>
      <c r="I14" s="18"/>
    </row>
    <row r="15" spans="1:11" ht="27" customHeight="1" x14ac:dyDescent="0.25">
      <c r="A15" s="135"/>
      <c r="B15" s="14"/>
      <c r="C15" s="15"/>
      <c r="D15" s="16"/>
      <c r="E15" s="17"/>
      <c r="F15" s="17"/>
      <c r="G15" s="18"/>
      <c r="H15" s="18"/>
      <c r="I15" s="18"/>
    </row>
    <row r="16" spans="1:11" ht="27" customHeight="1" x14ac:dyDescent="0.25">
      <c r="A16" s="135"/>
      <c r="B16" s="14"/>
      <c r="C16" s="15"/>
      <c r="D16" s="16"/>
      <c r="E16" s="17"/>
      <c r="F16" s="17"/>
      <c r="G16" s="18"/>
      <c r="H16" s="18"/>
      <c r="I16" s="18"/>
      <c r="J16" s="2"/>
    </row>
    <row r="17" spans="1:9" ht="27" customHeight="1" x14ac:dyDescent="0.25">
      <c r="A17" s="135"/>
      <c r="B17" s="14"/>
      <c r="C17" s="15"/>
      <c r="D17" s="16"/>
      <c r="E17" s="17"/>
      <c r="F17" s="17"/>
      <c r="G17" s="18"/>
      <c r="H17" s="18"/>
      <c r="I17" s="18"/>
    </row>
    <row r="18" spans="1:9" ht="27" customHeight="1" x14ac:dyDescent="0.25">
      <c r="A18" s="135"/>
      <c r="B18" s="14"/>
      <c r="C18" s="15"/>
      <c r="D18" s="16"/>
      <c r="E18" s="17"/>
      <c r="F18" s="17"/>
      <c r="G18" s="18"/>
      <c r="H18" s="18"/>
      <c r="I18" s="18"/>
    </row>
    <row r="19" spans="1:9" ht="27" customHeight="1" x14ac:dyDescent="0.25">
      <c r="A19" s="135"/>
      <c r="B19" s="14"/>
      <c r="C19" s="15"/>
      <c r="D19" s="16"/>
      <c r="E19" s="17"/>
      <c r="F19" s="17"/>
      <c r="G19" s="18"/>
      <c r="H19" s="18"/>
      <c r="I19" s="18"/>
    </row>
    <row r="20" spans="1:9" ht="27" customHeight="1" x14ac:dyDescent="0.25">
      <c r="A20" s="135"/>
      <c r="B20" s="14"/>
      <c r="C20" s="15"/>
      <c r="D20" s="16"/>
      <c r="E20" s="17"/>
      <c r="F20" s="17"/>
      <c r="G20" s="18"/>
      <c r="H20" s="18"/>
      <c r="I20" s="18"/>
    </row>
    <row r="21" spans="1:9" ht="27" customHeight="1" x14ac:dyDescent="0.25">
      <c r="A21" s="135"/>
      <c r="B21" s="14"/>
      <c r="C21" s="15"/>
      <c r="D21" s="16"/>
      <c r="E21" s="17"/>
      <c r="F21" s="17"/>
      <c r="G21" s="18"/>
      <c r="H21" s="18"/>
      <c r="I21" s="18"/>
    </row>
    <row r="22" spans="1:9" ht="27" customHeight="1" x14ac:dyDescent="0.25">
      <c r="A22" s="135"/>
      <c r="B22" s="14"/>
      <c r="C22" s="15"/>
      <c r="D22" s="16"/>
      <c r="E22" s="17"/>
      <c r="F22" s="17"/>
      <c r="G22" s="18"/>
      <c r="H22" s="18"/>
      <c r="I22" s="18"/>
    </row>
    <row r="23" spans="1:9" ht="27" customHeight="1" x14ac:dyDescent="0.25">
      <c r="A23" s="135"/>
      <c r="B23" s="14"/>
      <c r="C23" s="15"/>
      <c r="D23" s="16"/>
      <c r="E23" s="17"/>
      <c r="F23" s="17"/>
      <c r="G23" s="18"/>
      <c r="H23" s="18"/>
      <c r="I23" s="18"/>
    </row>
    <row r="24" spans="1:9" ht="27" customHeight="1" x14ac:dyDescent="0.25">
      <c r="A24" s="135"/>
      <c r="B24" s="14"/>
      <c r="C24" s="15"/>
      <c r="D24" s="16"/>
      <c r="E24" s="17"/>
      <c r="F24" s="17"/>
      <c r="G24" s="18"/>
      <c r="H24" s="18"/>
      <c r="I24" s="18"/>
    </row>
    <row r="25" spans="1:9" ht="27" customHeight="1" x14ac:dyDescent="0.25">
      <c r="A25" s="135"/>
      <c r="B25" s="14"/>
      <c r="C25" s="15"/>
      <c r="D25" s="16"/>
      <c r="E25" s="17"/>
      <c r="F25" s="17"/>
      <c r="G25" s="18"/>
      <c r="H25" s="18"/>
      <c r="I25" s="18"/>
    </row>
    <row r="26" spans="1:9" x14ac:dyDescent="0.25">
      <c r="A26" s="207"/>
      <c r="B26" s="215"/>
      <c r="C26" s="218"/>
      <c r="D26" s="207"/>
      <c r="E26" s="217"/>
      <c r="F26" s="217"/>
      <c r="G26" s="216"/>
      <c r="H26" s="216"/>
      <c r="I26" s="216"/>
    </row>
    <row r="27" spans="1:9" x14ac:dyDescent="0.25">
      <c r="A27" s="207"/>
      <c r="B27" s="215"/>
      <c r="C27" s="218"/>
      <c r="D27" s="207"/>
      <c r="E27" s="217"/>
      <c r="F27" s="217"/>
      <c r="G27" s="216"/>
      <c r="H27" s="216"/>
      <c r="I27" s="216"/>
    </row>
    <row r="28" spans="1:9" x14ac:dyDescent="0.25">
      <c r="A28" s="207"/>
      <c r="B28" s="207"/>
      <c r="C28" s="215"/>
      <c r="D28" s="217"/>
      <c r="E28" s="218"/>
      <c r="F28" s="218"/>
      <c r="G28" s="216"/>
      <c r="H28" s="216"/>
      <c r="I28" s="216"/>
    </row>
    <row r="29" spans="1:9" x14ac:dyDescent="0.25">
      <c r="A29" s="207"/>
      <c r="B29" s="207"/>
      <c r="C29" s="215"/>
      <c r="D29" s="217"/>
      <c r="E29" s="218"/>
      <c r="F29" s="218"/>
      <c r="G29" s="216"/>
      <c r="H29" s="216"/>
      <c r="I29" s="216"/>
    </row>
    <row r="30" spans="1:9" x14ac:dyDescent="0.25">
      <c r="A30" s="212"/>
      <c r="B30" s="212"/>
      <c r="C30" s="235"/>
      <c r="D30" s="232"/>
      <c r="E30" s="233"/>
      <c r="F30" s="233"/>
      <c r="G30" s="234"/>
      <c r="H30" s="234"/>
      <c r="I30" s="234"/>
    </row>
    <row r="31" spans="1:9" x14ac:dyDescent="0.25">
      <c r="A31" s="212"/>
      <c r="B31" s="212"/>
      <c r="C31" s="235"/>
      <c r="D31" s="232"/>
      <c r="E31" s="233"/>
      <c r="F31" s="233"/>
      <c r="G31" s="234"/>
      <c r="H31" s="234"/>
      <c r="I31" s="234"/>
    </row>
    <row r="32" spans="1:9" x14ac:dyDescent="0.25">
      <c r="A32" s="207"/>
      <c r="B32" s="207"/>
      <c r="C32" s="215"/>
      <c r="D32" s="217"/>
      <c r="E32" s="218"/>
      <c r="F32" s="218"/>
      <c r="G32" s="216"/>
      <c r="H32" s="216"/>
      <c r="I32" s="216"/>
    </row>
    <row r="33" spans="1:9" x14ac:dyDescent="0.25">
      <c r="A33" s="207"/>
      <c r="B33" s="207"/>
      <c r="C33" s="215"/>
      <c r="D33" s="217"/>
      <c r="E33" s="218"/>
      <c r="F33" s="218"/>
      <c r="G33" s="216"/>
      <c r="H33" s="216"/>
      <c r="I33" s="216"/>
    </row>
    <row r="34" spans="1:9" x14ac:dyDescent="0.25">
      <c r="A34" s="207"/>
      <c r="B34" s="207"/>
      <c r="C34" s="215"/>
      <c r="D34" s="217"/>
      <c r="E34" s="218"/>
      <c r="F34" s="218"/>
      <c r="G34" s="216"/>
      <c r="H34" s="216"/>
      <c r="I34" s="216"/>
    </row>
    <row r="35" spans="1:9" x14ac:dyDescent="0.25">
      <c r="A35" s="207"/>
      <c r="B35" s="207"/>
      <c r="C35" s="215"/>
      <c r="D35" s="217"/>
      <c r="E35" s="218"/>
      <c r="F35" s="218"/>
      <c r="G35" s="216"/>
      <c r="H35" s="216"/>
      <c r="I35" s="216"/>
    </row>
    <row r="36" spans="1:9" x14ac:dyDescent="0.25">
      <c r="A36" s="207"/>
      <c r="B36" s="207"/>
      <c r="C36" s="213"/>
      <c r="D36" s="217"/>
      <c r="E36" s="218"/>
      <c r="F36" s="218"/>
      <c r="G36" s="216"/>
      <c r="H36" s="216"/>
      <c r="I36" s="216"/>
    </row>
    <row r="37" spans="1:9" x14ac:dyDescent="0.25">
      <c r="A37" s="207"/>
      <c r="B37" s="207"/>
      <c r="C37" s="214"/>
      <c r="D37" s="217"/>
      <c r="E37" s="218"/>
      <c r="F37" s="218"/>
      <c r="G37" s="216"/>
      <c r="H37" s="216"/>
      <c r="I37" s="216"/>
    </row>
    <row r="38" spans="1:9" x14ac:dyDescent="0.25">
      <c r="A38" s="207"/>
      <c r="B38" s="207"/>
      <c r="C38" s="213"/>
      <c r="D38" s="217"/>
      <c r="E38" s="218"/>
      <c r="F38" s="218"/>
      <c r="G38" s="216"/>
      <c r="H38" s="216"/>
      <c r="I38" s="216"/>
    </row>
    <row r="39" spans="1:9" x14ac:dyDescent="0.25">
      <c r="A39" s="207"/>
      <c r="B39" s="207"/>
      <c r="C39" s="214"/>
      <c r="D39" s="217"/>
      <c r="E39" s="218"/>
      <c r="F39" s="218"/>
      <c r="G39" s="216"/>
      <c r="H39" s="216"/>
      <c r="I39" s="216"/>
    </row>
    <row r="40" spans="1:9" x14ac:dyDescent="0.25">
      <c r="A40" s="207"/>
      <c r="B40" s="207"/>
      <c r="C40" s="213"/>
      <c r="D40" s="217"/>
      <c r="E40" s="218"/>
      <c r="F40" s="218"/>
      <c r="G40" s="216"/>
      <c r="H40" s="216"/>
      <c r="I40" s="216"/>
    </row>
    <row r="41" spans="1:9" x14ac:dyDescent="0.25">
      <c r="A41" s="207"/>
      <c r="B41" s="207"/>
      <c r="C41" s="214"/>
      <c r="D41" s="217"/>
      <c r="E41" s="218"/>
      <c r="F41" s="218"/>
      <c r="G41" s="216"/>
      <c r="H41" s="216"/>
      <c r="I41" s="216"/>
    </row>
    <row r="42" spans="1:9" x14ac:dyDescent="0.25">
      <c r="A42" s="207"/>
      <c r="B42" s="207"/>
      <c r="C42" s="213"/>
      <c r="D42" s="217"/>
      <c r="E42" s="218"/>
      <c r="F42" s="218"/>
      <c r="G42" s="216"/>
      <c r="H42" s="216"/>
      <c r="I42" s="216"/>
    </row>
    <row r="43" spans="1:9" x14ac:dyDescent="0.25">
      <c r="A43" s="207"/>
      <c r="B43" s="207"/>
      <c r="C43" s="214"/>
      <c r="D43" s="217"/>
      <c r="E43" s="218"/>
      <c r="F43" s="218"/>
      <c r="G43" s="216"/>
      <c r="H43" s="216"/>
      <c r="I43" s="216"/>
    </row>
    <row r="44" spans="1:9" x14ac:dyDescent="0.25">
      <c r="A44" s="207"/>
      <c r="B44" s="207"/>
      <c r="C44" s="213"/>
      <c r="D44" s="217"/>
      <c r="E44" s="218"/>
      <c r="F44" s="218"/>
      <c r="G44" s="216"/>
      <c r="H44" s="216"/>
      <c r="I44" s="216"/>
    </row>
    <row r="45" spans="1:9" x14ac:dyDescent="0.25">
      <c r="A45" s="207"/>
      <c r="B45" s="207"/>
      <c r="C45" s="214"/>
      <c r="D45" s="217"/>
      <c r="E45" s="218"/>
      <c r="F45" s="218"/>
      <c r="G45" s="216"/>
      <c r="H45" s="216"/>
      <c r="I45" s="216"/>
    </row>
    <row r="46" spans="1:9" x14ac:dyDescent="0.25">
      <c r="A46" s="207"/>
      <c r="B46" s="207"/>
      <c r="C46" s="213"/>
      <c r="D46" s="217"/>
      <c r="E46" s="218"/>
      <c r="F46" s="218"/>
      <c r="G46" s="216"/>
      <c r="H46" s="216"/>
      <c r="I46" s="216"/>
    </row>
    <row r="47" spans="1:9" x14ac:dyDescent="0.25">
      <c r="A47" s="207"/>
      <c r="B47" s="207"/>
      <c r="C47" s="214"/>
      <c r="D47" s="217"/>
      <c r="E47" s="218"/>
      <c r="F47" s="218"/>
      <c r="G47" s="216"/>
      <c r="H47" s="216"/>
      <c r="I47" s="216"/>
    </row>
    <row r="48" spans="1:9" x14ac:dyDescent="0.25">
      <c r="A48" s="207"/>
      <c r="B48" s="207"/>
      <c r="C48" s="213"/>
      <c r="D48" s="217"/>
      <c r="E48" s="218"/>
      <c r="F48" s="218"/>
      <c r="G48" s="216"/>
      <c r="H48" s="216"/>
      <c r="I48" s="216"/>
    </row>
    <row r="49" spans="1:9" x14ac:dyDescent="0.25">
      <c r="A49" s="207"/>
      <c r="B49" s="207"/>
      <c r="C49" s="214"/>
      <c r="D49" s="217"/>
      <c r="E49" s="218"/>
      <c r="F49" s="218"/>
      <c r="G49" s="216"/>
      <c r="H49" s="216"/>
      <c r="I49" s="216"/>
    </row>
    <row r="50" spans="1:9" x14ac:dyDescent="0.25">
      <c r="A50" s="207"/>
      <c r="B50" s="207"/>
      <c r="C50" s="213"/>
      <c r="D50" s="217"/>
      <c r="E50" s="218"/>
      <c r="F50" s="218"/>
      <c r="G50" s="216"/>
      <c r="H50" s="216"/>
      <c r="I50" s="216"/>
    </row>
    <row r="51" spans="1:9" x14ac:dyDescent="0.25">
      <c r="A51" s="207"/>
      <c r="B51" s="207"/>
      <c r="C51" s="214"/>
      <c r="D51" s="217"/>
      <c r="E51" s="218"/>
      <c r="F51" s="218"/>
      <c r="G51" s="216"/>
      <c r="H51" s="216"/>
      <c r="I51" s="216"/>
    </row>
    <row r="52" spans="1:9" x14ac:dyDescent="0.25">
      <c r="A52" s="207"/>
      <c r="B52" s="207"/>
      <c r="C52" s="215"/>
      <c r="D52" s="217"/>
      <c r="E52" s="218"/>
      <c r="F52" s="218"/>
      <c r="G52" s="216"/>
      <c r="H52" s="216"/>
      <c r="I52" s="216"/>
    </row>
    <row r="53" spans="1:9" x14ac:dyDescent="0.25">
      <c r="A53" s="207"/>
      <c r="B53" s="207"/>
      <c r="C53" s="215"/>
      <c r="D53" s="217"/>
      <c r="E53" s="218"/>
      <c r="F53" s="218"/>
      <c r="G53" s="216"/>
      <c r="H53" s="216"/>
      <c r="I53" s="216"/>
    </row>
    <row r="54" spans="1:9" x14ac:dyDescent="0.25">
      <c r="A54" s="207"/>
      <c r="B54" s="207"/>
      <c r="C54" s="215"/>
      <c r="D54" s="217"/>
      <c r="E54" s="218"/>
      <c r="F54" s="218"/>
      <c r="G54" s="216"/>
      <c r="H54" s="216"/>
      <c r="I54" s="216"/>
    </row>
    <row r="55" spans="1:9" x14ac:dyDescent="0.25">
      <c r="A55" s="207"/>
      <c r="B55" s="207"/>
      <c r="C55" s="215"/>
      <c r="D55" s="217"/>
      <c r="E55" s="218"/>
      <c r="F55" s="218"/>
      <c r="G55" s="216"/>
      <c r="H55" s="216"/>
      <c r="I55" s="216"/>
    </row>
    <row r="56" spans="1:9" x14ac:dyDescent="0.25">
      <c r="A56" s="207"/>
      <c r="B56" s="207"/>
      <c r="C56" s="215"/>
      <c r="D56" s="217"/>
      <c r="E56" s="218"/>
      <c r="F56" s="218"/>
      <c r="G56" s="216"/>
      <c r="H56" s="216"/>
      <c r="I56" s="216"/>
    </row>
    <row r="57" spans="1:9" x14ac:dyDescent="0.25">
      <c r="A57" s="207"/>
      <c r="B57" s="207"/>
      <c r="C57" s="215"/>
      <c r="D57" s="217"/>
      <c r="E57" s="218"/>
      <c r="F57" s="218"/>
      <c r="G57" s="216"/>
      <c r="H57" s="216"/>
      <c r="I57" s="216"/>
    </row>
    <row r="58" spans="1:9" x14ac:dyDescent="0.25">
      <c r="A58" s="207"/>
      <c r="B58" s="207"/>
      <c r="C58" s="215"/>
      <c r="D58" s="217"/>
      <c r="E58" s="218"/>
      <c r="F58" s="218"/>
      <c r="G58" s="216"/>
      <c r="H58" s="216"/>
      <c r="I58" s="216"/>
    </row>
    <row r="59" spans="1:9" x14ac:dyDescent="0.25">
      <c r="A59" s="207"/>
      <c r="B59" s="207"/>
      <c r="C59" s="215"/>
      <c r="D59" s="217"/>
      <c r="E59" s="218"/>
      <c r="F59" s="218"/>
      <c r="G59" s="216"/>
      <c r="H59" s="216"/>
      <c r="I59" s="216"/>
    </row>
    <row r="60" spans="1:9" x14ac:dyDescent="0.25">
      <c r="A60" s="207"/>
      <c r="B60" s="207"/>
      <c r="C60" s="215"/>
      <c r="D60" s="217"/>
      <c r="E60" s="218"/>
      <c r="F60" s="218"/>
      <c r="G60" s="216"/>
      <c r="H60" s="216"/>
      <c r="I60" s="216"/>
    </row>
    <row r="61" spans="1:9" x14ac:dyDescent="0.25">
      <c r="A61" s="207"/>
      <c r="B61" s="207"/>
      <c r="C61" s="215"/>
      <c r="D61" s="217"/>
      <c r="E61" s="218"/>
      <c r="F61" s="218"/>
      <c r="G61" s="216"/>
      <c r="H61" s="216"/>
      <c r="I61" s="216"/>
    </row>
    <row r="62" spans="1:9" x14ac:dyDescent="0.25">
      <c r="C62" s="1"/>
      <c r="D62" s="1"/>
      <c r="E62" s="1"/>
      <c r="F62" s="1"/>
      <c r="G62" s="1"/>
      <c r="H62" s="1"/>
      <c r="I62" s="1"/>
    </row>
    <row r="63" spans="1:9" x14ac:dyDescent="0.25">
      <c r="C63" s="1"/>
      <c r="D63" s="1"/>
      <c r="E63" s="1"/>
      <c r="F63" s="1"/>
      <c r="G63" s="1"/>
      <c r="H63" s="1"/>
      <c r="I63" s="1"/>
    </row>
    <row r="64" spans="1:9" x14ac:dyDescent="0.25">
      <c r="C64" s="1"/>
      <c r="D64" s="1"/>
      <c r="E64" s="1"/>
      <c r="F64" s="1"/>
      <c r="G64" s="1"/>
      <c r="H64" s="1"/>
      <c r="I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pans="3:11" x14ac:dyDescent="0.25">
      <c r="C97" s="1"/>
      <c r="D97" s="1"/>
      <c r="E97" s="1"/>
      <c r="F97" s="1"/>
      <c r="G97" s="1"/>
      <c r="H97" s="1"/>
      <c r="I97" s="1"/>
    </row>
    <row r="98" spans="3:11" x14ac:dyDescent="0.25">
      <c r="C98" s="1"/>
      <c r="D98" s="1"/>
      <c r="E98" s="1"/>
      <c r="F98" s="1"/>
      <c r="G98" s="1"/>
      <c r="H98" s="1"/>
      <c r="I98" s="1"/>
    </row>
    <row r="99" spans="3:11" x14ac:dyDescent="0.25">
      <c r="C99" s="1"/>
      <c r="D99" s="1"/>
      <c r="E99" s="1"/>
      <c r="F99" s="1"/>
      <c r="G99" s="1"/>
      <c r="H99" s="1"/>
      <c r="I99" s="1"/>
    </row>
    <row r="100" spans="3:11" x14ac:dyDescent="0.25">
      <c r="C100" s="1"/>
      <c r="D100" s="1"/>
      <c r="E100" s="1"/>
      <c r="F100" s="1"/>
      <c r="G100" s="1"/>
      <c r="H100" s="1"/>
      <c r="I100" s="1"/>
    </row>
    <row r="101" spans="3:11" x14ac:dyDescent="0.25">
      <c r="C101" s="1"/>
      <c r="D101" s="1"/>
      <c r="E101" s="1"/>
      <c r="F101" s="1"/>
      <c r="G101" s="1"/>
      <c r="H101" s="1"/>
      <c r="I101" s="1"/>
    </row>
    <row r="102" spans="3:11" x14ac:dyDescent="0.25">
      <c r="C102" s="1"/>
      <c r="D102" s="1"/>
      <c r="E102" s="1"/>
      <c r="F102" s="1"/>
      <c r="G102" s="1"/>
      <c r="H102" s="1"/>
      <c r="I102" s="1"/>
    </row>
    <row r="103" spans="3:11" x14ac:dyDescent="0.25">
      <c r="C103" s="1"/>
      <c r="D103" s="1"/>
      <c r="E103" s="1"/>
      <c r="F103" s="1"/>
      <c r="G103" s="1"/>
      <c r="H103" s="1"/>
      <c r="I103" s="1"/>
    </row>
    <row r="104" spans="3:11" x14ac:dyDescent="0.25">
      <c r="C104" s="1"/>
      <c r="D104" s="1"/>
      <c r="E104" s="1"/>
      <c r="F104" s="1"/>
      <c r="G104" s="1"/>
      <c r="H104" s="1"/>
      <c r="I104" s="1"/>
    </row>
    <row r="105" spans="3:11" x14ac:dyDescent="0.25">
      <c r="C105" s="1"/>
      <c r="D105" s="1"/>
      <c r="E105" s="1"/>
      <c r="F105" s="1"/>
      <c r="G105" s="1"/>
      <c r="H105" s="1"/>
      <c r="I105" s="1"/>
    </row>
    <row r="106" spans="3:11" x14ac:dyDescent="0.25">
      <c r="C106" s="1"/>
      <c r="D106" s="1"/>
      <c r="E106" s="1"/>
      <c r="F106" s="1"/>
      <c r="G106" s="1"/>
      <c r="H106" s="1"/>
      <c r="I106" s="1"/>
    </row>
    <row r="107" spans="3:11" x14ac:dyDescent="0.25">
      <c r="C107" s="1"/>
      <c r="D107" s="1"/>
      <c r="E107" s="1"/>
      <c r="F107" s="1"/>
      <c r="G107" s="1"/>
      <c r="H107" s="1"/>
      <c r="I107" s="1"/>
    </row>
    <row r="108" spans="3:11" x14ac:dyDescent="0.25">
      <c r="C108" s="1"/>
      <c r="D108" s="1"/>
      <c r="E108" s="1"/>
      <c r="F108" s="1"/>
      <c r="G108" s="1"/>
      <c r="H108" s="1"/>
      <c r="I108" s="1"/>
    </row>
    <row r="109" spans="3:11" x14ac:dyDescent="0.25">
      <c r="C109" s="1"/>
      <c r="D109" s="1"/>
      <c r="E109" s="1"/>
      <c r="F109" s="1"/>
      <c r="G109" s="1"/>
      <c r="H109" s="1"/>
      <c r="I109" s="1"/>
    </row>
    <row r="110" spans="3:11" x14ac:dyDescent="0.25">
      <c r="C110" s="1"/>
      <c r="D110" s="1"/>
      <c r="E110" s="1"/>
      <c r="F110" s="1"/>
      <c r="G110" s="1"/>
      <c r="H110" s="1"/>
      <c r="I110" s="1"/>
    </row>
    <row r="111" spans="3:11" x14ac:dyDescent="0.25">
      <c r="C111" s="1"/>
      <c r="D111" s="1"/>
      <c r="E111" s="1"/>
      <c r="F111" s="1"/>
      <c r="G111" s="1"/>
      <c r="H111" s="1"/>
      <c r="I111" s="1"/>
    </row>
    <row r="112" spans="3:11" x14ac:dyDescent="0.25">
      <c r="C112" s="1"/>
      <c r="D112" s="1"/>
      <c r="E112" s="1"/>
      <c r="F112" s="1"/>
      <c r="G112" s="1"/>
      <c r="H112" s="1"/>
      <c r="I112" s="1"/>
      <c r="K112" s="20"/>
    </row>
    <row r="113" spans="3:11" x14ac:dyDescent="0.25">
      <c r="C113" s="1"/>
      <c r="D113" s="1"/>
      <c r="E113" s="1"/>
      <c r="F113" s="1"/>
      <c r="G113" s="1"/>
      <c r="H113" s="1"/>
      <c r="I113" s="1"/>
    </row>
    <row r="114" spans="3:11" x14ac:dyDescent="0.25">
      <c r="C114" s="1"/>
      <c r="D114" s="1"/>
      <c r="E114" s="1"/>
      <c r="F114" s="1"/>
      <c r="G114" s="1"/>
      <c r="H114" s="1"/>
      <c r="I114" s="1"/>
    </row>
    <row r="115" spans="3:11" x14ac:dyDescent="0.25">
      <c r="C115" s="1"/>
      <c r="D115" s="1"/>
      <c r="E115" s="1"/>
      <c r="F115" s="1"/>
      <c r="G115" s="1"/>
      <c r="H115" s="1"/>
      <c r="I115" s="1"/>
    </row>
    <row r="116" spans="3:11" x14ac:dyDescent="0.25">
      <c r="C116" s="1"/>
      <c r="D116" s="1"/>
      <c r="E116" s="1"/>
      <c r="F116" s="1"/>
      <c r="G116" s="1"/>
      <c r="H116" s="1"/>
      <c r="I116" s="1"/>
    </row>
    <row r="117" spans="3:11" x14ac:dyDescent="0.25">
      <c r="C117" s="1"/>
      <c r="D117" s="1"/>
      <c r="E117" s="1"/>
      <c r="F117" s="1"/>
      <c r="G117" s="1"/>
      <c r="H117" s="1"/>
      <c r="I117" s="1"/>
    </row>
    <row r="118" spans="3:11" x14ac:dyDescent="0.25">
      <c r="C118" s="1"/>
      <c r="D118" s="1"/>
      <c r="E118" s="1"/>
      <c r="F118" s="1"/>
      <c r="G118" s="1"/>
      <c r="H118" s="1"/>
      <c r="I118" s="1"/>
    </row>
    <row r="119" spans="3:11" x14ac:dyDescent="0.25">
      <c r="C119" s="1"/>
      <c r="D119" s="1"/>
      <c r="E119" s="1"/>
      <c r="F119" s="1"/>
      <c r="G119" s="1"/>
      <c r="H119" s="1"/>
      <c r="I119" s="1"/>
    </row>
    <row r="120" spans="3:11" x14ac:dyDescent="0.25">
      <c r="C120" s="1"/>
      <c r="D120" s="1"/>
      <c r="E120" s="1"/>
      <c r="F120" s="1"/>
      <c r="G120" s="1"/>
      <c r="H120" s="1"/>
      <c r="I120" s="1"/>
    </row>
    <row r="121" spans="3:11" x14ac:dyDescent="0.25">
      <c r="C121" s="1"/>
      <c r="D121" s="1"/>
      <c r="E121" s="1"/>
      <c r="F121" s="1"/>
      <c r="G121" s="1"/>
      <c r="H121" s="1"/>
      <c r="I121" s="1"/>
      <c r="K121" s="1" t="s">
        <v>19</v>
      </c>
    </row>
    <row r="122" spans="3:11" x14ac:dyDescent="0.25">
      <c r="C122" s="1"/>
      <c r="D122" s="1"/>
      <c r="E122" s="1"/>
      <c r="F122" s="1"/>
      <c r="G122" s="1"/>
      <c r="H122" s="1"/>
      <c r="I122" s="1"/>
    </row>
    <row r="123" spans="3:11" x14ac:dyDescent="0.25">
      <c r="C123" s="1"/>
      <c r="D123" s="1"/>
      <c r="E123" s="1"/>
      <c r="F123" s="1"/>
      <c r="G123" s="1"/>
      <c r="H123" s="1"/>
      <c r="I123" s="1"/>
    </row>
    <row r="124" spans="3:11" x14ac:dyDescent="0.25">
      <c r="C124" s="1"/>
      <c r="D124" s="1"/>
      <c r="E124" s="1"/>
      <c r="F124" s="1"/>
      <c r="G124" s="1"/>
      <c r="H124" s="1"/>
      <c r="I124" s="1"/>
    </row>
    <row r="125" spans="3:11" x14ac:dyDescent="0.25">
      <c r="C125" s="1"/>
      <c r="D125" s="1"/>
      <c r="E125" s="1"/>
      <c r="F125" s="1"/>
      <c r="G125" s="1"/>
      <c r="H125" s="1"/>
      <c r="I125" s="1"/>
    </row>
    <row r="126" spans="3:11" x14ac:dyDescent="0.25">
      <c r="C126" s="1"/>
      <c r="D126" s="1"/>
      <c r="E126" s="1"/>
      <c r="F126" s="1"/>
      <c r="G126" s="1"/>
      <c r="H126" s="1"/>
      <c r="I126" s="1"/>
      <c r="K126" s="5"/>
    </row>
    <row r="127" spans="3:11" x14ac:dyDescent="0.25">
      <c r="C127" s="1"/>
      <c r="D127" s="1"/>
      <c r="E127" s="1"/>
      <c r="F127" s="1"/>
      <c r="G127" s="1"/>
      <c r="H127" s="1"/>
      <c r="I127" s="1"/>
    </row>
    <row r="128" spans="3:11" x14ac:dyDescent="0.25">
      <c r="C128" s="1"/>
      <c r="D128" s="1"/>
      <c r="E128" s="1"/>
      <c r="F128" s="1"/>
      <c r="G128" s="1"/>
      <c r="H128" s="1"/>
      <c r="I128" s="1"/>
    </row>
    <row r="129" spans="3:11" x14ac:dyDescent="0.25">
      <c r="C129" s="1"/>
      <c r="D129" s="1"/>
      <c r="E129" s="1"/>
      <c r="F129" s="1"/>
      <c r="G129" s="1"/>
      <c r="H129" s="1"/>
      <c r="I129" s="1"/>
    </row>
    <row r="130" spans="3:11" x14ac:dyDescent="0.25">
      <c r="C130" s="1"/>
      <c r="D130" s="1"/>
      <c r="E130" s="1"/>
      <c r="F130" s="1"/>
      <c r="G130" s="1"/>
      <c r="H130" s="1"/>
      <c r="I130" s="1"/>
    </row>
    <row r="131" spans="3:11" x14ac:dyDescent="0.25">
      <c r="C131" s="1"/>
      <c r="D131" s="1"/>
      <c r="E131" s="1"/>
      <c r="F131" s="1"/>
      <c r="G131" s="1"/>
      <c r="H131" s="1"/>
      <c r="I131" s="1"/>
    </row>
    <row r="132" spans="3:11" x14ac:dyDescent="0.25">
      <c r="C132" s="1"/>
      <c r="D132" s="1"/>
      <c r="E132" s="1"/>
      <c r="F132" s="1"/>
      <c r="G132" s="1"/>
      <c r="H132" s="1"/>
      <c r="I132" s="1"/>
    </row>
    <row r="133" spans="3:11" x14ac:dyDescent="0.25">
      <c r="C133" s="1"/>
      <c r="D133" s="1"/>
      <c r="E133" s="1"/>
      <c r="F133" s="1"/>
      <c r="G133" s="1"/>
      <c r="H133" s="1"/>
      <c r="I133" s="1"/>
    </row>
    <row r="134" spans="3:11" x14ac:dyDescent="0.25">
      <c r="C134" s="1"/>
      <c r="D134" s="1"/>
      <c r="E134" s="1"/>
      <c r="F134" s="1"/>
      <c r="G134" s="1"/>
      <c r="H134" s="1"/>
      <c r="I134" s="1"/>
    </row>
    <row r="135" spans="3:11" x14ac:dyDescent="0.25">
      <c r="C135" s="1"/>
      <c r="D135" s="1"/>
      <c r="E135" s="1"/>
      <c r="F135" s="1"/>
      <c r="G135" s="1"/>
      <c r="H135" s="1"/>
      <c r="I135" s="1"/>
    </row>
    <row r="136" spans="3:11" x14ac:dyDescent="0.25">
      <c r="C136" s="1"/>
      <c r="D136" s="1"/>
      <c r="E136" s="1"/>
      <c r="F136" s="1"/>
      <c r="G136" s="1"/>
      <c r="H136" s="1"/>
      <c r="I136" s="1"/>
    </row>
    <row r="137" spans="3:11" x14ac:dyDescent="0.25">
      <c r="C137" s="1"/>
      <c r="D137" s="1"/>
      <c r="E137" s="1"/>
      <c r="F137" s="1"/>
      <c r="G137" s="1"/>
      <c r="H137" s="1"/>
      <c r="I137" s="1"/>
    </row>
    <row r="138" spans="3:11" x14ac:dyDescent="0.25">
      <c r="C138" s="1"/>
      <c r="D138" s="1"/>
      <c r="E138" s="1"/>
      <c r="F138" s="1"/>
      <c r="G138" s="1"/>
      <c r="H138" s="1"/>
      <c r="I138" s="1"/>
    </row>
    <row r="139" spans="3:11" x14ac:dyDescent="0.25">
      <c r="C139" s="1"/>
      <c r="D139" s="1"/>
      <c r="E139" s="1"/>
      <c r="F139" s="1"/>
      <c r="G139" s="1"/>
      <c r="H139" s="1"/>
      <c r="I139" s="1"/>
    </row>
    <row r="140" spans="3:11" x14ac:dyDescent="0.25">
      <c r="C140" s="1"/>
      <c r="D140" s="1"/>
      <c r="E140" s="1"/>
      <c r="F140" s="1"/>
      <c r="G140" s="1"/>
      <c r="H140" s="1"/>
      <c r="I140" s="1"/>
    </row>
    <row r="141" spans="3:11" x14ac:dyDescent="0.25">
      <c r="C141" s="1"/>
      <c r="D141" s="1"/>
      <c r="E141" s="1"/>
      <c r="F141" s="1"/>
      <c r="G141" s="1"/>
      <c r="H141" s="1"/>
      <c r="I141" s="1"/>
      <c r="K141" s="6" t="s">
        <v>19</v>
      </c>
    </row>
    <row r="142" spans="3:11" x14ac:dyDescent="0.25">
      <c r="C142" s="1"/>
      <c r="D142" s="1"/>
      <c r="E142" s="1"/>
      <c r="F142" s="1"/>
      <c r="G142" s="1"/>
      <c r="H142" s="1"/>
      <c r="I142" s="1"/>
    </row>
    <row r="143" spans="3:11" x14ac:dyDescent="0.25">
      <c r="C143" s="1"/>
      <c r="D143" s="1"/>
      <c r="E143" s="1"/>
      <c r="F143" s="1"/>
      <c r="G143" s="1"/>
      <c r="H143" s="1"/>
      <c r="I143" s="1"/>
      <c r="K143" s="6" t="s">
        <v>19</v>
      </c>
    </row>
    <row r="144" spans="3:11" x14ac:dyDescent="0.25">
      <c r="C144" s="1"/>
      <c r="D144" s="1"/>
      <c r="E144" s="1"/>
      <c r="F144" s="1"/>
      <c r="G144" s="1"/>
      <c r="H144" s="1"/>
      <c r="I144" s="1"/>
      <c r="K144" s="7" t="s">
        <v>19</v>
      </c>
    </row>
    <row r="145" spans="3:12" x14ac:dyDescent="0.25">
      <c r="C145" s="1"/>
      <c r="D145" s="1"/>
      <c r="E145" s="1"/>
      <c r="F145" s="1"/>
      <c r="G145" s="1"/>
      <c r="H145" s="1"/>
      <c r="I145" s="1"/>
      <c r="K145"/>
      <c r="L145" s="3"/>
    </row>
    <row r="146" spans="3:12" x14ac:dyDescent="0.25">
      <c r="C146" s="1"/>
      <c r="D146" s="1"/>
      <c r="E146" s="1"/>
      <c r="F146" s="1"/>
      <c r="G146" s="1"/>
      <c r="H146" s="1"/>
      <c r="I146" s="1"/>
      <c r="K146"/>
      <c r="L146" s="3"/>
    </row>
    <row r="147" spans="3:12" x14ac:dyDescent="0.25">
      <c r="C147" s="1"/>
      <c r="D147" s="1"/>
      <c r="E147" s="1"/>
      <c r="F147" s="1"/>
      <c r="G147" s="1"/>
      <c r="H147" s="1"/>
      <c r="I147" s="1"/>
      <c r="K147" s="7"/>
      <c r="L147" s="4"/>
    </row>
    <row r="148" spans="3:12" x14ac:dyDescent="0.25">
      <c r="C148" s="1"/>
      <c r="D148" s="1"/>
      <c r="E148" s="1"/>
      <c r="F148" s="1"/>
      <c r="G148" s="1"/>
      <c r="H148" s="1"/>
      <c r="I148" s="1"/>
      <c r="K148"/>
      <c r="L148" s="4"/>
    </row>
    <row r="149" spans="3:12" x14ac:dyDescent="0.25">
      <c r="C149" s="1"/>
      <c r="D149" s="1"/>
      <c r="E149" s="1"/>
      <c r="F149" s="1"/>
      <c r="G149" s="1"/>
      <c r="H149" s="1"/>
      <c r="I149" s="1"/>
      <c r="K149" s="7"/>
      <c r="L149" s="4"/>
    </row>
    <row r="150" spans="3:12" x14ac:dyDescent="0.25">
      <c r="C150" s="1"/>
      <c r="D150" s="1"/>
      <c r="E150" s="1"/>
      <c r="F150" s="1"/>
      <c r="G150" s="1"/>
      <c r="H150" s="1"/>
      <c r="I150" s="1"/>
      <c r="K150"/>
      <c r="L150" s="4"/>
    </row>
    <row r="151" spans="3:12" x14ac:dyDescent="0.25">
      <c r="C151" s="1"/>
      <c r="D151" s="1"/>
      <c r="E151" s="1"/>
      <c r="F151" s="1"/>
      <c r="G151" s="1"/>
      <c r="H151" s="1"/>
      <c r="I151" s="1"/>
      <c r="K151" s="7"/>
      <c r="L151" s="3"/>
    </row>
    <row r="152" spans="3:12" x14ac:dyDescent="0.25">
      <c r="C152" s="1"/>
      <c r="D152" s="1"/>
      <c r="E152" s="1"/>
      <c r="F152" s="1"/>
      <c r="G152" s="1"/>
      <c r="H152" s="1"/>
      <c r="I152" s="1"/>
      <c r="K152"/>
      <c r="L152" s="4"/>
    </row>
    <row r="153" spans="3:12" x14ac:dyDescent="0.25">
      <c r="C153" s="1"/>
      <c r="D153" s="1"/>
      <c r="E153" s="1"/>
      <c r="F153" s="1"/>
      <c r="G153" s="1"/>
      <c r="H153" s="1"/>
      <c r="I153" s="1"/>
      <c r="K153" s="7"/>
      <c r="L153" s="4"/>
    </row>
    <row r="154" spans="3:12" x14ac:dyDescent="0.25">
      <c r="C154" s="1"/>
      <c r="D154" s="1"/>
      <c r="E154" s="1"/>
      <c r="F154" s="1"/>
      <c r="G154" s="1"/>
      <c r="H154" s="1"/>
      <c r="I154" s="1"/>
      <c r="K154"/>
      <c r="L154" s="4"/>
    </row>
    <row r="155" spans="3:12" x14ac:dyDescent="0.25">
      <c r="C155" s="1"/>
      <c r="D155" s="1"/>
      <c r="E155" s="1"/>
      <c r="F155" s="1"/>
      <c r="G155" s="1"/>
      <c r="H155" s="1"/>
      <c r="I155" s="1"/>
      <c r="K155" s="7"/>
      <c r="L155" s="4"/>
    </row>
    <row r="156" spans="3:12" x14ac:dyDescent="0.25">
      <c r="C156" s="1"/>
      <c r="D156" s="1"/>
      <c r="E156" s="1"/>
      <c r="F156" s="1"/>
      <c r="G156" s="1"/>
      <c r="H156" s="1"/>
      <c r="I156" s="1"/>
      <c r="K156" s="7" t="s">
        <v>1</v>
      </c>
      <c r="L156" s="4"/>
    </row>
    <row r="157" spans="3:12" x14ac:dyDescent="0.25">
      <c r="C157" s="1"/>
      <c r="D157" s="1"/>
      <c r="E157" s="1"/>
      <c r="F157" s="1"/>
      <c r="G157" s="1"/>
      <c r="H157" s="1"/>
      <c r="I157" s="1"/>
      <c r="K157" s="7" t="s">
        <v>0</v>
      </c>
      <c r="L157" s="4"/>
    </row>
    <row r="158" spans="3:12" x14ac:dyDescent="0.25">
      <c r="C158" s="1"/>
      <c r="D158" s="1"/>
      <c r="E158" s="1"/>
      <c r="F158" s="1"/>
      <c r="G158" s="1"/>
      <c r="H158" s="1"/>
      <c r="I158" s="1"/>
      <c r="K158"/>
      <c r="L158" s="4"/>
    </row>
    <row r="159" spans="3:12" x14ac:dyDescent="0.25">
      <c r="C159" s="1"/>
      <c r="D159" s="1"/>
      <c r="E159" s="1"/>
      <c r="F159" s="1"/>
      <c r="G159" s="1"/>
      <c r="H159" s="1"/>
      <c r="I159" s="1"/>
      <c r="K159" s="7" t="s">
        <v>0</v>
      </c>
      <c r="L159" s="4"/>
    </row>
    <row r="160" spans="3:12" x14ac:dyDescent="0.25">
      <c r="C160" s="1"/>
      <c r="D160" s="1"/>
      <c r="E160" s="1"/>
      <c r="F160" s="1"/>
      <c r="G160" s="1"/>
      <c r="H160" s="1"/>
      <c r="I160" s="1"/>
      <c r="K160" s="7" t="s">
        <v>19</v>
      </c>
      <c r="L160" s="4"/>
    </row>
    <row r="161" spans="3:12" x14ac:dyDescent="0.25">
      <c r="C161" s="1"/>
      <c r="D161" s="1"/>
      <c r="E161" s="1"/>
      <c r="F161" s="1"/>
      <c r="G161" s="1"/>
      <c r="H161" s="1"/>
      <c r="I161" s="1"/>
      <c r="K161" s="9"/>
      <c r="L161" s="4"/>
    </row>
    <row r="162" spans="3:12" x14ac:dyDescent="0.25">
      <c r="C162" s="1"/>
      <c r="D162" s="1"/>
      <c r="E162" s="1"/>
      <c r="F162" s="1"/>
      <c r="G162" s="1"/>
      <c r="H162" s="1"/>
      <c r="I162" s="1"/>
      <c r="K162" s="7" t="s">
        <v>0</v>
      </c>
      <c r="L162" s="4"/>
    </row>
    <row r="163" spans="3:12" x14ac:dyDescent="0.25">
      <c r="C163" s="1"/>
      <c r="D163" s="1"/>
      <c r="E163" s="1"/>
      <c r="F163" s="1"/>
      <c r="G163" s="1"/>
      <c r="H163" s="1"/>
      <c r="I163" s="1"/>
      <c r="K163" s="7" t="s">
        <v>19</v>
      </c>
      <c r="L163" s="4"/>
    </row>
    <row r="164" spans="3:12" x14ac:dyDescent="0.25">
      <c r="C164" s="1"/>
      <c r="D164" s="1"/>
      <c r="E164" s="1"/>
      <c r="F164" s="1"/>
      <c r="G164" s="1"/>
      <c r="H164" s="1"/>
      <c r="I164" s="1"/>
      <c r="K164" s="7" t="s">
        <v>19</v>
      </c>
      <c r="L164" s="4"/>
    </row>
    <row r="165" spans="3:12" x14ac:dyDescent="0.25">
      <c r="C165" s="1"/>
      <c r="D165" s="1"/>
      <c r="E165" s="1"/>
      <c r="F165" s="1"/>
      <c r="G165" s="1"/>
      <c r="H165" s="1"/>
      <c r="I165" s="1"/>
      <c r="K165" s="7" t="s">
        <v>19</v>
      </c>
      <c r="L165" s="4"/>
    </row>
    <row r="166" spans="3:12" x14ac:dyDescent="0.25">
      <c r="C166" s="1"/>
      <c r="D166" s="1"/>
      <c r="E166" s="1"/>
      <c r="F166" s="1"/>
      <c r="G166" s="1"/>
      <c r="H166" s="1"/>
      <c r="I166" s="1"/>
      <c r="K166" s="7" t="s">
        <v>19</v>
      </c>
      <c r="L166" s="4"/>
    </row>
    <row r="167" spans="3:12" x14ac:dyDescent="0.25">
      <c r="C167" s="1"/>
      <c r="D167" s="1"/>
      <c r="E167" s="1"/>
      <c r="F167" s="1"/>
      <c r="G167" s="1"/>
      <c r="H167" s="1"/>
      <c r="I167" s="1"/>
      <c r="K167" s="8"/>
      <c r="L167" s="4"/>
    </row>
    <row r="168" spans="3:12" x14ac:dyDescent="0.25">
      <c r="C168" s="1"/>
      <c r="D168" s="1"/>
      <c r="E168" s="1"/>
      <c r="F168" s="1"/>
      <c r="G168" s="1"/>
      <c r="H168" s="1"/>
      <c r="I168" s="1"/>
      <c r="K168" s="7" t="s">
        <v>19</v>
      </c>
      <c r="L168" s="4"/>
    </row>
    <row r="169" spans="3:12" x14ac:dyDescent="0.25">
      <c r="C169" s="1"/>
      <c r="D169" s="1"/>
      <c r="E169" s="1"/>
      <c r="F169" s="1"/>
      <c r="G169" s="1"/>
      <c r="H169" s="1"/>
      <c r="I169" s="1"/>
      <c r="K169" s="7" t="s">
        <v>19</v>
      </c>
      <c r="L169" s="4"/>
    </row>
    <row r="170" spans="3:12" x14ac:dyDescent="0.25">
      <c r="C170" s="1"/>
      <c r="D170" s="1"/>
      <c r="E170" s="1"/>
      <c r="F170" s="1"/>
      <c r="G170" s="1"/>
      <c r="H170" s="1"/>
      <c r="I170" s="1"/>
      <c r="K170" s="7" t="s">
        <v>0</v>
      </c>
      <c r="L170" s="4"/>
    </row>
    <row r="171" spans="3:12" x14ac:dyDescent="0.25">
      <c r="C171" s="1"/>
      <c r="D171" s="1"/>
      <c r="E171" s="1"/>
      <c r="F171" s="1"/>
      <c r="G171" s="1"/>
      <c r="H171" s="1"/>
      <c r="I171" s="1"/>
      <c r="K171" s="7" t="s">
        <v>19</v>
      </c>
      <c r="L171" s="3"/>
    </row>
    <row r="172" spans="3:12" x14ac:dyDescent="0.25">
      <c r="C172" s="1"/>
      <c r="D172" s="1"/>
      <c r="E172" s="1"/>
      <c r="F172" s="1"/>
      <c r="G172" s="1"/>
      <c r="H172" s="1"/>
      <c r="I172" s="1"/>
      <c r="K172" s="8"/>
      <c r="L172" s="4"/>
    </row>
    <row r="173" spans="3:12" x14ac:dyDescent="0.25">
      <c r="C173" s="1"/>
      <c r="D173" s="1"/>
      <c r="E173" s="1"/>
      <c r="F173" s="1"/>
      <c r="G173" s="1"/>
      <c r="H173" s="1"/>
      <c r="I173" s="1"/>
      <c r="K173" s="7" t="s">
        <v>19</v>
      </c>
      <c r="L173" s="4"/>
    </row>
    <row r="174" spans="3:12" x14ac:dyDescent="0.25">
      <c r="C174" s="1"/>
      <c r="D174" s="1"/>
      <c r="E174" s="1"/>
      <c r="F174" s="1"/>
      <c r="G174" s="1"/>
      <c r="H174" s="1"/>
      <c r="I174" s="1"/>
      <c r="K174" s="7" t="s">
        <v>19</v>
      </c>
      <c r="L174" s="4"/>
    </row>
    <row r="175" spans="3:12" x14ac:dyDescent="0.25">
      <c r="C175" s="1"/>
      <c r="D175" s="1"/>
      <c r="E175" s="1"/>
      <c r="F175" s="1"/>
      <c r="G175" s="1"/>
      <c r="H175" s="1"/>
      <c r="I175" s="1"/>
      <c r="K175" s="7" t="s">
        <v>19</v>
      </c>
      <c r="L175" s="4"/>
    </row>
    <row r="176" spans="3:12" x14ac:dyDescent="0.25">
      <c r="C176" s="1"/>
      <c r="D176" s="1"/>
      <c r="E176" s="1"/>
      <c r="F176" s="1"/>
      <c r="G176" s="1"/>
      <c r="H176" s="1"/>
      <c r="I176" s="1"/>
      <c r="K176" s="7" t="s">
        <v>19</v>
      </c>
      <c r="L176" s="4"/>
    </row>
    <row r="177" spans="3:12" x14ac:dyDescent="0.25">
      <c r="C177" s="1"/>
      <c r="D177" s="1"/>
      <c r="E177" s="1"/>
      <c r="F177" s="1"/>
      <c r="G177" s="1"/>
      <c r="H177" s="1"/>
      <c r="I177" s="1"/>
      <c r="K177" s="7" t="s">
        <v>19</v>
      </c>
      <c r="L177" s="3"/>
    </row>
    <row r="178" spans="3:12" x14ac:dyDescent="0.25">
      <c r="C178" s="1"/>
      <c r="D178" s="1"/>
      <c r="E178" s="1"/>
      <c r="F178" s="1"/>
      <c r="G178" s="1"/>
      <c r="H178" s="1"/>
      <c r="I178" s="1"/>
      <c r="K178" s="7" t="s">
        <v>19</v>
      </c>
      <c r="L178" s="4"/>
    </row>
    <row r="179" spans="3:12" x14ac:dyDescent="0.25">
      <c r="C179" s="1"/>
      <c r="D179" s="1"/>
      <c r="E179" s="1"/>
      <c r="F179" s="1"/>
      <c r="G179" s="1"/>
      <c r="H179" s="1"/>
      <c r="I179" s="1"/>
      <c r="K179" s="7" t="s">
        <v>0</v>
      </c>
      <c r="L179" s="4"/>
    </row>
    <row r="180" spans="3:12" x14ac:dyDescent="0.25">
      <c r="C180" s="1"/>
      <c r="D180" s="1"/>
      <c r="E180" s="1"/>
      <c r="F180" s="1"/>
      <c r="G180" s="1"/>
      <c r="H180" s="1"/>
      <c r="I180" s="1"/>
      <c r="K180" s="7" t="s">
        <v>19</v>
      </c>
      <c r="L180" s="4"/>
    </row>
    <row r="181" spans="3:12" x14ac:dyDescent="0.25">
      <c r="C181" s="1"/>
      <c r="D181" s="1"/>
      <c r="E181" s="1"/>
      <c r="F181" s="1"/>
      <c r="G181" s="1"/>
      <c r="H181" s="1"/>
      <c r="I181" s="1"/>
      <c r="K181" s="7" t="s">
        <v>0</v>
      </c>
      <c r="L181" s="4"/>
    </row>
    <row r="182" spans="3:12" x14ac:dyDescent="0.25">
      <c r="C182" s="1"/>
      <c r="D182" s="1"/>
      <c r="E182" s="1"/>
      <c r="F182" s="1"/>
      <c r="G182" s="1"/>
      <c r="H182" s="1"/>
      <c r="I182" s="1"/>
      <c r="K182" s="7" t="s">
        <v>19</v>
      </c>
      <c r="L182" s="4"/>
    </row>
    <row r="183" spans="3:12" x14ac:dyDescent="0.25">
      <c r="C183" s="1"/>
      <c r="D183" s="1"/>
      <c r="E183" s="1"/>
      <c r="F183" s="1"/>
      <c r="G183" s="1"/>
      <c r="H183" s="1"/>
      <c r="I183" s="1"/>
      <c r="K183" s="7" t="s">
        <v>19</v>
      </c>
      <c r="L183" s="3"/>
    </row>
    <row r="184" spans="3:12" x14ac:dyDescent="0.25">
      <c r="C184" s="1"/>
      <c r="D184" s="1"/>
      <c r="E184" s="1"/>
      <c r="F184" s="1"/>
      <c r="G184" s="1"/>
      <c r="H184" s="1"/>
      <c r="I184" s="1"/>
      <c r="K184"/>
      <c r="L184" s="4"/>
    </row>
    <row r="185" spans="3:12" x14ac:dyDescent="0.25">
      <c r="C185" s="1"/>
      <c r="D185" s="1"/>
      <c r="E185" s="1"/>
      <c r="F185" s="1"/>
      <c r="G185" s="1"/>
      <c r="H185" s="1"/>
      <c r="I185" s="1"/>
      <c r="K185" s="10"/>
      <c r="L185" s="4"/>
    </row>
    <row r="186" spans="3:12" x14ac:dyDescent="0.25">
      <c r="C186" s="1"/>
      <c r="D186" s="1"/>
      <c r="E186" s="1"/>
      <c r="F186" s="1"/>
      <c r="G186" s="1"/>
      <c r="H186" s="1"/>
      <c r="I186" s="1"/>
      <c r="K186" s="7" t="s">
        <v>19</v>
      </c>
      <c r="L186" s="3"/>
    </row>
    <row r="187" spans="3:12" x14ac:dyDescent="0.25">
      <c r="C187" s="1"/>
      <c r="D187" s="1"/>
      <c r="E187" s="1"/>
      <c r="F187" s="1"/>
      <c r="G187" s="1"/>
      <c r="H187" s="1"/>
      <c r="I187" s="1"/>
      <c r="K187" s="7" t="s">
        <v>0</v>
      </c>
      <c r="L187" s="4"/>
    </row>
    <row r="188" spans="3:12" x14ac:dyDescent="0.25">
      <c r="C188" s="1"/>
      <c r="D188" s="1"/>
      <c r="E188" s="1"/>
      <c r="F188" s="1"/>
      <c r="G188" s="1"/>
      <c r="H188" s="1"/>
      <c r="I188" s="1"/>
      <c r="K188" s="7" t="s">
        <v>19</v>
      </c>
      <c r="L188" s="3"/>
    </row>
    <row r="189" spans="3:12" x14ac:dyDescent="0.25">
      <c r="C189" s="1"/>
      <c r="D189" s="1"/>
      <c r="E189" s="1"/>
      <c r="F189" s="1"/>
      <c r="G189" s="1"/>
      <c r="H189" s="1"/>
      <c r="I189" s="1"/>
      <c r="K189" s="7" t="s">
        <v>19</v>
      </c>
      <c r="L189" s="4"/>
    </row>
    <row r="190" spans="3:12" x14ac:dyDescent="0.25">
      <c r="C190" s="1"/>
      <c r="D190" s="1"/>
      <c r="E190" s="1"/>
      <c r="F190" s="1"/>
      <c r="G190" s="1"/>
      <c r="H190" s="1"/>
      <c r="I190" s="1"/>
      <c r="K190" s="7" t="s">
        <v>19</v>
      </c>
      <c r="L190" s="3"/>
    </row>
    <row r="191" spans="3:12" x14ac:dyDescent="0.25">
      <c r="C191" s="1"/>
      <c r="D191" s="1"/>
      <c r="E191" s="1"/>
      <c r="F191" s="1"/>
      <c r="G191" s="1"/>
      <c r="H191" s="1"/>
      <c r="I191" s="1"/>
      <c r="K191" s="7" t="s">
        <v>19</v>
      </c>
      <c r="L191" s="4"/>
    </row>
    <row r="192" spans="3:12" x14ac:dyDescent="0.25">
      <c r="C192" s="1"/>
      <c r="D192" s="1"/>
      <c r="E192" s="1"/>
      <c r="F192" s="1"/>
      <c r="G192" s="1"/>
      <c r="H192" s="1"/>
      <c r="I192" s="1"/>
      <c r="K192" s="7" t="s">
        <v>19</v>
      </c>
      <c r="L192" s="4"/>
    </row>
    <row r="193" spans="3:12" x14ac:dyDescent="0.25">
      <c r="C193" s="1"/>
      <c r="D193" s="1"/>
      <c r="E193" s="1"/>
      <c r="F193" s="1"/>
      <c r="G193" s="1"/>
      <c r="H193" s="1"/>
      <c r="I193" s="1"/>
      <c r="K193" s="7" t="s">
        <v>19</v>
      </c>
      <c r="L193" s="3"/>
    </row>
    <row r="194" spans="3:12" x14ac:dyDescent="0.25">
      <c r="C194" s="1"/>
      <c r="D194" s="1"/>
      <c r="E194" s="1"/>
      <c r="F194" s="1"/>
      <c r="G194" s="1"/>
      <c r="H194" s="1"/>
      <c r="I194" s="1"/>
      <c r="K194"/>
      <c r="L194" s="4"/>
    </row>
    <row r="195" spans="3:12" x14ac:dyDescent="0.25">
      <c r="C195" s="1"/>
      <c r="D195" s="1"/>
      <c r="E195" s="1"/>
      <c r="F195" s="1"/>
      <c r="G195" s="1"/>
      <c r="H195" s="1"/>
      <c r="I195" s="1"/>
      <c r="K195"/>
      <c r="L195" s="3"/>
    </row>
    <row r="196" spans="3:12" x14ac:dyDescent="0.25">
      <c r="C196" s="1"/>
      <c r="D196" s="1"/>
      <c r="E196" s="1"/>
      <c r="F196" s="1"/>
      <c r="G196" s="1"/>
      <c r="H196" s="1"/>
      <c r="I196" s="1"/>
      <c r="K196"/>
      <c r="L196" s="4"/>
    </row>
    <row r="197" spans="3:12" x14ac:dyDescent="0.25">
      <c r="C197" s="1"/>
      <c r="D197" s="1"/>
      <c r="E197" s="1"/>
      <c r="F197" s="1"/>
      <c r="G197" s="1"/>
      <c r="H197" s="1"/>
      <c r="I197" s="1"/>
      <c r="K197"/>
      <c r="L197" s="3"/>
    </row>
    <row r="198" spans="3:12" x14ac:dyDescent="0.25">
      <c r="C198" s="1"/>
      <c r="D198" s="1"/>
      <c r="E198" s="1"/>
      <c r="F198" s="1"/>
      <c r="G198" s="1"/>
      <c r="H198" s="1"/>
      <c r="I198" s="1"/>
      <c r="K198"/>
      <c r="L198" s="4"/>
    </row>
    <row r="199" spans="3:12" x14ac:dyDescent="0.25">
      <c r="C199" s="1"/>
      <c r="D199" s="1"/>
      <c r="E199" s="1"/>
      <c r="F199" s="1"/>
      <c r="G199" s="1"/>
      <c r="H199" s="1"/>
      <c r="I199" s="1"/>
      <c r="K199"/>
      <c r="L199" s="4"/>
    </row>
    <row r="200" spans="3:12" x14ac:dyDescent="0.25">
      <c r="C200" s="1"/>
      <c r="D200" s="1"/>
      <c r="E200" s="1"/>
      <c r="F200" s="1"/>
      <c r="G200" s="1"/>
      <c r="H200" s="1"/>
      <c r="I200" s="1"/>
      <c r="K200"/>
      <c r="L200" s="3"/>
    </row>
    <row r="201" spans="3:12" x14ac:dyDescent="0.25">
      <c r="C201" s="1"/>
      <c r="D201" s="1"/>
      <c r="E201" s="1"/>
      <c r="F201" s="1"/>
      <c r="G201" s="1"/>
      <c r="H201" s="1"/>
      <c r="I201" s="1"/>
      <c r="K201"/>
      <c r="L201" s="4"/>
    </row>
    <row r="202" spans="3:12" x14ac:dyDescent="0.25">
      <c r="C202" s="1"/>
      <c r="D202" s="1"/>
      <c r="E202" s="1"/>
      <c r="F202" s="1"/>
      <c r="G202" s="1"/>
      <c r="H202" s="1"/>
      <c r="I202" s="1"/>
      <c r="K202"/>
      <c r="L202" s="4"/>
    </row>
    <row r="203" spans="3:12" x14ac:dyDescent="0.25">
      <c r="C203" s="1"/>
      <c r="D203" s="1"/>
      <c r="E203" s="1"/>
      <c r="F203" s="1"/>
      <c r="G203" s="1"/>
      <c r="H203" s="1"/>
      <c r="I203" s="1"/>
      <c r="K203"/>
      <c r="L203" s="3"/>
    </row>
    <row r="204" spans="3:12" x14ac:dyDescent="0.25">
      <c r="C204" s="1"/>
      <c r="D204" s="1"/>
      <c r="E204" s="1"/>
      <c r="F204" s="1"/>
      <c r="G204" s="1"/>
      <c r="H204" s="1"/>
      <c r="I204" s="1"/>
      <c r="K204"/>
      <c r="L204" s="4"/>
    </row>
    <row r="205" spans="3:12" x14ac:dyDescent="0.25">
      <c r="C205" s="1"/>
      <c r="D205" s="1"/>
      <c r="E205" s="1"/>
      <c r="F205" s="1"/>
      <c r="G205" s="1"/>
      <c r="H205" s="1"/>
      <c r="I205" s="1"/>
      <c r="K205"/>
      <c r="L205" s="4"/>
    </row>
    <row r="206" spans="3:12" x14ac:dyDescent="0.25">
      <c r="C206" s="1"/>
      <c r="D206" s="1"/>
      <c r="E206" s="1"/>
      <c r="F206" s="1"/>
      <c r="G206" s="1"/>
      <c r="H206" s="1"/>
      <c r="I206" s="1"/>
      <c r="K206"/>
      <c r="L206" s="4"/>
    </row>
    <row r="207" spans="3:12" x14ac:dyDescent="0.25">
      <c r="C207" s="1"/>
      <c r="D207" s="1"/>
      <c r="E207" s="1"/>
      <c r="F207" s="1"/>
      <c r="G207" s="1"/>
      <c r="H207" s="1"/>
      <c r="I207" s="1"/>
      <c r="K207"/>
      <c r="L207" s="3"/>
    </row>
    <row r="208" spans="3:12" x14ac:dyDescent="0.25">
      <c r="C208" s="1"/>
      <c r="D208" s="1"/>
      <c r="E208" s="1"/>
      <c r="F208" s="1"/>
      <c r="G208" s="1"/>
      <c r="H208" s="1"/>
      <c r="I208" s="1"/>
      <c r="K208"/>
      <c r="L208" s="4"/>
    </row>
    <row r="209" spans="3:12" x14ac:dyDescent="0.25">
      <c r="C209" s="1"/>
      <c r="D209" s="1"/>
      <c r="E209" s="1"/>
      <c r="F209" s="1"/>
      <c r="G209" s="1"/>
      <c r="H209" s="1"/>
      <c r="I209" s="1"/>
      <c r="K209"/>
      <c r="L209" s="3"/>
    </row>
    <row r="210" spans="3:12" x14ac:dyDescent="0.25">
      <c r="C210" s="1"/>
      <c r="D210" s="1"/>
      <c r="E210" s="1"/>
      <c r="F210" s="1"/>
      <c r="G210" s="1"/>
      <c r="H210" s="1"/>
      <c r="I210" s="1"/>
      <c r="K210"/>
      <c r="L210" s="4"/>
    </row>
    <row r="211" spans="3:12" x14ac:dyDescent="0.25">
      <c r="C211" s="1"/>
      <c r="D211" s="1"/>
      <c r="E211" s="1"/>
      <c r="F211" s="1"/>
      <c r="G211" s="1"/>
      <c r="H211" s="1"/>
      <c r="I211" s="1"/>
      <c r="K211"/>
      <c r="L211" s="4"/>
    </row>
    <row r="212" spans="3:12" x14ac:dyDescent="0.25">
      <c r="C212" s="1"/>
      <c r="D212" s="1"/>
      <c r="E212" s="1"/>
      <c r="F212" s="1"/>
      <c r="G212" s="1"/>
      <c r="H212" s="1"/>
      <c r="I212" s="1"/>
      <c r="K212"/>
      <c r="L212" s="4"/>
    </row>
    <row r="213" spans="3:12" x14ac:dyDescent="0.25">
      <c r="C213" s="1"/>
      <c r="D213" s="1"/>
      <c r="E213" s="1"/>
      <c r="F213" s="1"/>
      <c r="G213" s="1"/>
      <c r="H213" s="1"/>
      <c r="I213" s="1"/>
      <c r="K213"/>
      <c r="L213" s="4"/>
    </row>
    <row r="214" spans="3:12" x14ac:dyDescent="0.25">
      <c r="C214" s="1"/>
      <c r="D214" s="1"/>
      <c r="E214" s="1"/>
      <c r="F214" s="1"/>
      <c r="G214" s="1"/>
      <c r="H214" s="1"/>
      <c r="I214" s="1"/>
      <c r="K214"/>
      <c r="L214" s="3"/>
    </row>
    <row r="215" spans="3:12" x14ac:dyDescent="0.25">
      <c r="C215" s="1"/>
      <c r="D215" s="1"/>
      <c r="E215" s="1"/>
      <c r="F215" s="1"/>
      <c r="G215" s="1"/>
      <c r="H215" s="1"/>
      <c r="I215" s="1"/>
      <c r="K215"/>
      <c r="L215" s="4"/>
    </row>
    <row r="216" spans="3:12" x14ac:dyDescent="0.25">
      <c r="C216" s="1"/>
      <c r="D216" s="1"/>
      <c r="E216" s="1"/>
      <c r="F216" s="1"/>
      <c r="G216" s="1"/>
      <c r="H216" s="1"/>
      <c r="I216" s="1"/>
      <c r="K216"/>
      <c r="L216" s="4"/>
    </row>
    <row r="217" spans="3:12" x14ac:dyDescent="0.25">
      <c r="C217" s="1"/>
      <c r="D217" s="1"/>
      <c r="E217" s="1"/>
      <c r="F217" s="1"/>
      <c r="G217" s="1"/>
      <c r="H217" s="1"/>
      <c r="I217" s="1"/>
      <c r="K217"/>
      <c r="L217" s="4"/>
    </row>
    <row r="218" spans="3:12" x14ac:dyDescent="0.25">
      <c r="C218" s="1"/>
      <c r="D218" s="1"/>
      <c r="E218" s="1"/>
      <c r="F218" s="1"/>
      <c r="G218" s="1"/>
      <c r="H218" s="1"/>
      <c r="I218" s="1"/>
      <c r="K218"/>
      <c r="L218" s="4"/>
    </row>
    <row r="219" spans="3:12" x14ac:dyDescent="0.25">
      <c r="C219" s="1"/>
      <c r="D219" s="1"/>
      <c r="E219" s="1"/>
      <c r="F219" s="1"/>
      <c r="G219" s="1"/>
      <c r="H219" s="1"/>
      <c r="I219" s="1"/>
      <c r="K219"/>
      <c r="L219" s="4"/>
    </row>
    <row r="220" spans="3:12" x14ac:dyDescent="0.25">
      <c r="C220" s="1"/>
      <c r="D220" s="1"/>
      <c r="E220" s="1"/>
      <c r="F220" s="1"/>
      <c r="G220" s="1"/>
      <c r="H220" s="1"/>
      <c r="I220" s="1"/>
      <c r="K220"/>
      <c r="L220" s="4"/>
    </row>
    <row r="221" spans="3:12" x14ac:dyDescent="0.25">
      <c r="C221" s="1"/>
      <c r="D221" s="1"/>
      <c r="E221" s="1"/>
      <c r="F221" s="1"/>
      <c r="G221" s="1"/>
      <c r="H221" s="1"/>
      <c r="I221" s="1"/>
      <c r="K221"/>
      <c r="L221" s="4"/>
    </row>
    <row r="222" spans="3:12" x14ac:dyDescent="0.25">
      <c r="C222" s="1"/>
      <c r="D222" s="1"/>
      <c r="E222" s="1"/>
      <c r="F222" s="1"/>
      <c r="G222" s="1"/>
      <c r="H222" s="1"/>
      <c r="I222" s="1"/>
      <c r="K222"/>
      <c r="L222" s="3"/>
    </row>
    <row r="223" spans="3:12" x14ac:dyDescent="0.25">
      <c r="C223" s="1"/>
      <c r="D223" s="1"/>
      <c r="E223" s="1"/>
      <c r="F223" s="1"/>
      <c r="G223" s="1"/>
      <c r="H223" s="1"/>
      <c r="I223" s="1"/>
      <c r="K223"/>
      <c r="L223" s="4"/>
    </row>
    <row r="224" spans="3:12" x14ac:dyDescent="0.25">
      <c r="C224" s="1"/>
      <c r="D224" s="1"/>
      <c r="E224" s="1"/>
      <c r="F224" s="1"/>
      <c r="G224" s="1"/>
      <c r="H224" s="1"/>
      <c r="I224" s="1"/>
      <c r="K224"/>
      <c r="L224" s="3"/>
    </row>
    <row r="225" spans="3:12" x14ac:dyDescent="0.25">
      <c r="C225" s="1"/>
      <c r="D225" s="1"/>
      <c r="E225" s="1"/>
      <c r="F225" s="1"/>
      <c r="G225" s="1"/>
      <c r="H225" s="1"/>
      <c r="I225" s="1"/>
      <c r="K225"/>
      <c r="L225" s="4"/>
    </row>
    <row r="226" spans="3:12" x14ac:dyDescent="0.25">
      <c r="C226" s="1"/>
      <c r="D226" s="1"/>
      <c r="E226" s="1"/>
      <c r="F226" s="1"/>
      <c r="G226" s="1"/>
      <c r="H226" s="1"/>
      <c r="I226" s="1"/>
      <c r="K226"/>
      <c r="L226" s="3"/>
    </row>
    <row r="227" spans="3:12" x14ac:dyDescent="0.25">
      <c r="C227" s="1"/>
      <c r="D227" s="1"/>
      <c r="E227" s="1"/>
      <c r="F227" s="1"/>
      <c r="G227" s="1"/>
      <c r="H227" s="1"/>
      <c r="I227" s="1"/>
      <c r="K227"/>
      <c r="L227" s="4"/>
    </row>
  </sheetData>
  <sheetProtection algorithmName="SHA-512" hashValue="OFmAPGzb+Qr7Bk4suan0TSX7Uy5LzVyAzZAD3CJIwf2YXO/ThEpi2WYc+APdhi5QKX0KCuA6slqCGhvrWs21eg==" saltValue="NgZj8mXGJlljuxHWYXbMsw==" spinCount="100000" sheet="1" objects="1" scenarios="1"/>
  <customSheetViews>
    <customSheetView guid="{7061DD06-223F-4D51-BB5E-F84E6E22B0B7}" scale="95" showGridLines="0" fitToPage="1" showRuler="0">
      <selection activeCell="A9" sqref="A9:B10"/>
      <rowBreaks count="8" manualBreakCount="8">
        <brk id="48" max="8" man="1"/>
        <brk id="64" max="8" man="1"/>
        <brk id="76" max="8" man="1"/>
        <brk id="108" max="8" man="1"/>
        <brk id="122" max="8" man="1"/>
        <brk id="150" max="8" man="1"/>
        <brk id="186" max="8" man="1"/>
        <brk id="216" max="8" man="1"/>
      </rowBreaks>
      <pageMargins left="0.73" right="0.46" top="0.5" bottom="0.53" header="0.5" footer="0.32"/>
      <pageSetup scale="76" fitToHeight="10" orientation="landscape" r:id="rId1"/>
      <headerFooter alignWithMargins="0">
        <oddFooter>&amp;C&amp;8Page &amp;P of &amp;N&amp;R&amp;8Rev. 06/06</oddFooter>
      </headerFooter>
    </customSheetView>
  </customSheetViews>
  <mergeCells count="178">
    <mergeCell ref="G4:I4"/>
    <mergeCell ref="A3:I3"/>
    <mergeCell ref="C52:C53"/>
    <mergeCell ref="D52:D53"/>
    <mergeCell ref="E52:E53"/>
    <mergeCell ref="H46:H47"/>
    <mergeCell ref="I46:I47"/>
    <mergeCell ref="G50:G51"/>
    <mergeCell ref="I52:I53"/>
    <mergeCell ref="A44:A45"/>
    <mergeCell ref="B44:B45"/>
    <mergeCell ref="C44:C45"/>
    <mergeCell ref="D38:D39"/>
    <mergeCell ref="E38:E39"/>
    <mergeCell ref="F38:F39"/>
    <mergeCell ref="G38:G39"/>
    <mergeCell ref="H38:H39"/>
    <mergeCell ref="I38:I39"/>
    <mergeCell ref="A40:A41"/>
    <mergeCell ref="B40:B41"/>
    <mergeCell ref="C40:C41"/>
    <mergeCell ref="D40:D41"/>
    <mergeCell ref="E40:E41"/>
    <mergeCell ref="F40:F41"/>
    <mergeCell ref="I54:I55"/>
    <mergeCell ref="D42:D43"/>
    <mergeCell ref="E42:E43"/>
    <mergeCell ref="F42:F43"/>
    <mergeCell ref="D46:D47"/>
    <mergeCell ref="E46:E47"/>
    <mergeCell ref="F46:F47"/>
    <mergeCell ref="G46:G47"/>
    <mergeCell ref="G42:G43"/>
    <mergeCell ref="H42:H43"/>
    <mergeCell ref="I42:I43"/>
    <mergeCell ref="D44:D45"/>
    <mergeCell ref="E44:E45"/>
    <mergeCell ref="G44:G45"/>
    <mergeCell ref="H44:H45"/>
    <mergeCell ref="I44:I45"/>
    <mergeCell ref="I56:I57"/>
    <mergeCell ref="I58:I59"/>
    <mergeCell ref="I60:I61"/>
    <mergeCell ref="H56:H57"/>
    <mergeCell ref="H50:H51"/>
    <mergeCell ref="I50:I51"/>
    <mergeCell ref="A52:A53"/>
    <mergeCell ref="H52:H53"/>
    <mergeCell ref="G48:G49"/>
    <mergeCell ref="H48:H49"/>
    <mergeCell ref="I48:I49"/>
    <mergeCell ref="A50:A51"/>
    <mergeCell ref="B50:B51"/>
    <mergeCell ref="C50:C51"/>
    <mergeCell ref="D50:D51"/>
    <mergeCell ref="E50:E51"/>
    <mergeCell ref="F50:F51"/>
    <mergeCell ref="B52:B53"/>
    <mergeCell ref="D48:D49"/>
    <mergeCell ref="E48:E49"/>
    <mergeCell ref="F48:F49"/>
    <mergeCell ref="F52:F53"/>
    <mergeCell ref="G52:G53"/>
    <mergeCell ref="H60:H61"/>
    <mergeCell ref="I40:I41"/>
    <mergeCell ref="I34:I35"/>
    <mergeCell ref="A36:A37"/>
    <mergeCell ref="B36:B37"/>
    <mergeCell ref="C36:C37"/>
    <mergeCell ref="D36:D37"/>
    <mergeCell ref="E36:E37"/>
    <mergeCell ref="F36:F37"/>
    <mergeCell ref="G36:G37"/>
    <mergeCell ref="H36:H37"/>
    <mergeCell ref="I36:I37"/>
    <mergeCell ref="I28:I29"/>
    <mergeCell ref="D30:D31"/>
    <mergeCell ref="E30:E31"/>
    <mergeCell ref="F30:F31"/>
    <mergeCell ref="G30:G31"/>
    <mergeCell ref="H30:H31"/>
    <mergeCell ref="I30:I31"/>
    <mergeCell ref="A32:A33"/>
    <mergeCell ref="B32:B33"/>
    <mergeCell ref="C32:C33"/>
    <mergeCell ref="D32:D33"/>
    <mergeCell ref="E32:E33"/>
    <mergeCell ref="F32:F33"/>
    <mergeCell ref="G32:G33"/>
    <mergeCell ref="H32:H33"/>
    <mergeCell ref="I32:I33"/>
    <mergeCell ref="B30:B31"/>
    <mergeCell ref="C30:C31"/>
    <mergeCell ref="H58:H59"/>
    <mergeCell ref="E54:E55"/>
    <mergeCell ref="F56:F57"/>
    <mergeCell ref="E58:E59"/>
    <mergeCell ref="F58:F59"/>
    <mergeCell ref="A1:I1"/>
    <mergeCell ref="H2:I2"/>
    <mergeCell ref="A4:B4"/>
    <mergeCell ref="C4:F4"/>
    <mergeCell ref="G5:G6"/>
    <mergeCell ref="A2:G2"/>
    <mergeCell ref="I5:I6"/>
    <mergeCell ref="A26:A27"/>
    <mergeCell ref="B26:B27"/>
    <mergeCell ref="C26:C27"/>
    <mergeCell ref="D26:D27"/>
    <mergeCell ref="E26:E27"/>
    <mergeCell ref="F26:F27"/>
    <mergeCell ref="G26:G27"/>
    <mergeCell ref="H26:H27"/>
    <mergeCell ref="I26:I27"/>
    <mergeCell ref="D5:D6"/>
    <mergeCell ref="E5:E6"/>
    <mergeCell ref="C54:C55"/>
    <mergeCell ref="F5:F6"/>
    <mergeCell ref="H5:H6"/>
    <mergeCell ref="H54:H55"/>
    <mergeCell ref="G28:G29"/>
    <mergeCell ref="B28:B29"/>
    <mergeCell ref="C28:C29"/>
    <mergeCell ref="D28:D29"/>
    <mergeCell ref="E28:E29"/>
    <mergeCell ref="F28:F29"/>
    <mergeCell ref="H28:H29"/>
    <mergeCell ref="B34:B35"/>
    <mergeCell ref="C34:C35"/>
    <mergeCell ref="D34:D35"/>
    <mergeCell ref="E34:E35"/>
    <mergeCell ref="F34:F35"/>
    <mergeCell ref="G34:G35"/>
    <mergeCell ref="H34:H35"/>
    <mergeCell ref="F54:F55"/>
    <mergeCell ref="F44:F45"/>
    <mergeCell ref="G54:G55"/>
    <mergeCell ref="D54:D55"/>
    <mergeCell ref="G40:G41"/>
    <mergeCell ref="H40:H41"/>
    <mergeCell ref="C60:C61"/>
    <mergeCell ref="G56:G57"/>
    <mergeCell ref="B60:B61"/>
    <mergeCell ref="G58:G59"/>
    <mergeCell ref="C56:C57"/>
    <mergeCell ref="D56:D57"/>
    <mergeCell ref="C58:C59"/>
    <mergeCell ref="D58:D59"/>
    <mergeCell ref="B58:B59"/>
    <mergeCell ref="D60:D61"/>
    <mergeCell ref="E60:E61"/>
    <mergeCell ref="F60:F61"/>
    <mergeCell ref="G60:G61"/>
    <mergeCell ref="E56:E57"/>
    <mergeCell ref="A60:A61"/>
    <mergeCell ref="A5:A6"/>
    <mergeCell ref="B5:B6"/>
    <mergeCell ref="C5:C6"/>
    <mergeCell ref="A54:A55"/>
    <mergeCell ref="A56:A57"/>
    <mergeCell ref="A58:A59"/>
    <mergeCell ref="B54:B55"/>
    <mergeCell ref="B56:B57"/>
    <mergeCell ref="A30:A31"/>
    <mergeCell ref="A28:A29"/>
    <mergeCell ref="A34:A35"/>
    <mergeCell ref="A38:A39"/>
    <mergeCell ref="B38:B39"/>
    <mergeCell ref="C38:C39"/>
    <mergeCell ref="A42:A43"/>
    <mergeCell ref="B42:B43"/>
    <mergeCell ref="C42:C43"/>
    <mergeCell ref="A46:A47"/>
    <mergeCell ref="B46:B47"/>
    <mergeCell ref="C46:C47"/>
    <mergeCell ref="A48:A49"/>
    <mergeCell ref="B48:B49"/>
    <mergeCell ref="C48:C49"/>
  </mergeCells>
  <phoneticPr fontId="2" type="noConversion"/>
  <pageMargins left="0.73" right="0.46" top="0.5" bottom="0.53" header="0.5" footer="0.32"/>
  <pageSetup scale="76" fitToHeight="10" orientation="landscape" r:id="rId2"/>
  <headerFooter alignWithMargins="0">
    <oddFooter>&amp;C&amp;8Page &amp;P of &amp;N</oddFooter>
  </headerFooter>
  <rowBreaks count="8" manualBreakCount="8">
    <brk id="48" max="8" man="1"/>
    <brk id="64" max="8" man="1"/>
    <brk id="76" max="8" man="1"/>
    <brk id="108" max="8" man="1"/>
    <brk id="122" max="8" man="1"/>
    <brk id="150" max="8" man="1"/>
    <brk id="186" max="8" man="1"/>
    <brk id="216"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FF99"/>
  </sheetPr>
  <dimension ref="A1:AH122"/>
  <sheetViews>
    <sheetView tabSelected="1" zoomScaleNormal="100" workbookViewId="0">
      <selection activeCell="D8" sqref="D8:M8"/>
    </sheetView>
  </sheetViews>
  <sheetFormatPr defaultColWidth="9.109375" defaultRowHeight="13.2" x14ac:dyDescent="0.25"/>
  <cols>
    <col min="1" max="1" width="6.109375" style="27" customWidth="1"/>
    <col min="2" max="6" width="4.6640625" style="28" customWidth="1"/>
    <col min="7" max="7" width="5.109375" style="28" customWidth="1"/>
    <col min="8" max="9" width="4.6640625" style="29" customWidth="1"/>
    <col min="10" max="10" width="4.6640625" style="29" bestFit="1" customWidth="1"/>
    <col min="11" max="11" width="4.6640625" style="29" customWidth="1"/>
    <col min="12" max="12" width="4.44140625" style="29" customWidth="1"/>
    <col min="13" max="17" width="4.6640625" style="29" customWidth="1"/>
    <col min="18" max="18" width="8.33203125" style="29" customWidth="1"/>
    <col min="19" max="19" width="3.5546875" style="29" customWidth="1"/>
    <col min="20" max="20" width="4.6640625" style="29" customWidth="1"/>
    <col min="21" max="21" width="10.33203125" style="29" customWidth="1"/>
    <col min="22" max="22" width="3.88671875" style="29" customWidth="1"/>
    <col min="23" max="23" width="4.5546875" style="29" customWidth="1"/>
    <col min="24" max="24" width="6" style="29" customWidth="1"/>
    <col min="25" max="25" width="2.5546875" style="29" customWidth="1"/>
    <col min="26" max="26" width="5.88671875" style="29" customWidth="1"/>
    <col min="27" max="27" width="9" style="29" customWidth="1"/>
    <col min="28" max="16384" width="9.109375" style="29"/>
  </cols>
  <sheetData>
    <row r="1" spans="1:34" ht="0.75" customHeight="1" x14ac:dyDescent="0.25">
      <c r="A1" s="410"/>
      <c r="B1" s="410"/>
      <c r="C1" s="410"/>
      <c r="D1" s="410"/>
      <c r="E1" s="410"/>
      <c r="F1" s="410"/>
      <c r="G1" s="410"/>
      <c r="H1" s="410"/>
      <c r="I1" s="410"/>
      <c r="J1" s="410"/>
      <c r="K1" s="410"/>
      <c r="L1" s="410"/>
      <c r="M1" s="410"/>
      <c r="N1" s="411"/>
      <c r="O1" s="411"/>
      <c r="P1" s="411"/>
      <c r="Q1" s="411"/>
      <c r="R1" s="411"/>
      <c r="S1" s="411"/>
      <c r="T1" s="411"/>
      <c r="U1" s="411"/>
      <c r="V1" s="411"/>
      <c r="W1" s="411"/>
      <c r="X1" s="411"/>
      <c r="Y1" s="411"/>
      <c r="Z1" s="411"/>
      <c r="AA1" s="411"/>
    </row>
    <row r="2" spans="1:34" ht="39" customHeight="1" x14ac:dyDescent="0.25">
      <c r="B2" s="27"/>
      <c r="C2" s="27"/>
      <c r="D2" s="27"/>
      <c r="E2" s="27"/>
      <c r="F2" s="27"/>
      <c r="G2" s="27"/>
      <c r="H2" s="27"/>
      <c r="I2" s="27"/>
      <c r="J2" s="27"/>
      <c r="K2" s="27"/>
      <c r="L2" s="27"/>
      <c r="M2" s="27"/>
      <c r="N2" s="27"/>
      <c r="O2" s="27"/>
      <c r="P2" s="27"/>
      <c r="Q2" s="27"/>
      <c r="R2" s="27"/>
      <c r="S2" s="27"/>
      <c r="T2" s="27"/>
      <c r="U2" s="27"/>
      <c r="V2" s="27"/>
      <c r="W2" s="27"/>
      <c r="X2" s="27"/>
      <c r="Y2" s="27"/>
      <c r="Z2" s="27"/>
      <c r="AA2" s="27"/>
      <c r="AC2" s="130"/>
      <c r="AD2" s="130"/>
      <c r="AE2" s="130"/>
      <c r="AF2" s="130"/>
      <c r="AG2" s="130"/>
      <c r="AH2" s="130"/>
    </row>
    <row r="3" spans="1:34" ht="18.75" customHeight="1" x14ac:dyDescent="0.3">
      <c r="A3" s="30"/>
      <c r="B3" s="31"/>
      <c r="C3" s="32"/>
      <c r="D3" s="32"/>
      <c r="E3" s="32"/>
      <c r="F3" s="32"/>
      <c r="G3" s="435" t="s">
        <v>252</v>
      </c>
      <c r="H3" s="435"/>
      <c r="I3" s="435"/>
      <c r="J3" s="435"/>
      <c r="K3" s="435"/>
      <c r="L3" s="435"/>
      <c r="M3" s="435"/>
      <c r="N3" s="435"/>
      <c r="O3" s="435"/>
      <c r="P3" s="435"/>
      <c r="Q3" s="435"/>
      <c r="R3" s="435"/>
      <c r="S3" s="435"/>
      <c r="T3" s="435"/>
      <c r="U3" s="435"/>
      <c r="V3" s="32"/>
      <c r="W3" s="412" t="s">
        <v>286</v>
      </c>
      <c r="X3" s="413"/>
      <c r="Y3" s="413"/>
      <c r="Z3" s="413"/>
      <c r="AA3" s="413"/>
    </row>
    <row r="4" spans="1:34" ht="18.75" customHeight="1" x14ac:dyDescent="0.3">
      <c r="A4" s="30"/>
      <c r="B4" s="31"/>
      <c r="C4" s="32"/>
      <c r="D4" s="32"/>
      <c r="E4" s="32"/>
      <c r="F4" s="32"/>
      <c r="G4" s="240" t="s">
        <v>287</v>
      </c>
      <c r="H4" s="240"/>
      <c r="I4" s="240"/>
      <c r="J4" s="240"/>
      <c r="K4" s="240"/>
      <c r="L4" s="240"/>
      <c r="M4" s="240"/>
      <c r="N4" s="240"/>
      <c r="O4" s="240"/>
      <c r="P4" s="240"/>
      <c r="Q4" s="240"/>
      <c r="R4" s="240"/>
      <c r="S4" s="240"/>
      <c r="T4" s="240"/>
      <c r="U4" s="240"/>
      <c r="V4" s="32"/>
      <c r="W4" s="202"/>
      <c r="X4" s="203"/>
      <c r="Y4" s="203"/>
      <c r="Z4" s="203"/>
      <c r="AA4" s="203"/>
    </row>
    <row r="5" spans="1:34" ht="12" customHeight="1" x14ac:dyDescent="0.3">
      <c r="A5" s="433" t="s">
        <v>243</v>
      </c>
      <c r="B5" s="433"/>
      <c r="C5" s="433"/>
      <c r="D5" s="433"/>
      <c r="E5" s="433"/>
      <c r="F5" s="433"/>
      <c r="G5" s="433"/>
      <c r="H5" s="433"/>
      <c r="I5" s="433"/>
      <c r="J5" s="433"/>
      <c r="K5" s="433"/>
      <c r="L5" s="433"/>
      <c r="M5" s="433"/>
      <c r="N5" s="433"/>
      <c r="O5" s="433"/>
      <c r="P5" s="433"/>
      <c r="Q5" s="433"/>
      <c r="R5" s="32"/>
      <c r="S5" s="32"/>
      <c r="T5" s="119"/>
      <c r="U5" s="33" t="s">
        <v>12</v>
      </c>
      <c r="V5" s="32"/>
      <c r="W5" s="32"/>
      <c r="X5" s="32"/>
      <c r="Y5" s="32"/>
      <c r="Z5" s="32"/>
      <c r="AA5" s="32"/>
    </row>
    <row r="6" spans="1:34" ht="13.5" customHeight="1" x14ac:dyDescent="0.3">
      <c r="A6" s="434" t="s">
        <v>244</v>
      </c>
      <c r="B6" s="434"/>
      <c r="C6" s="434"/>
      <c r="D6" s="434"/>
      <c r="E6" s="434"/>
      <c r="F6" s="434"/>
      <c r="G6" s="434"/>
      <c r="H6" s="434"/>
      <c r="I6" s="434"/>
      <c r="J6" s="434"/>
      <c r="K6" s="434"/>
      <c r="L6" s="434"/>
      <c r="M6" s="434"/>
      <c r="N6" s="434"/>
      <c r="O6" s="434"/>
      <c r="P6" s="434"/>
      <c r="Q6" s="434"/>
      <c r="R6" s="32"/>
      <c r="S6" s="32"/>
      <c r="T6" s="125"/>
      <c r="U6" s="34" t="s">
        <v>11</v>
      </c>
      <c r="V6" s="35"/>
      <c r="W6" s="32"/>
      <c r="X6" s="32"/>
      <c r="Y6" s="32"/>
      <c r="Z6" s="32"/>
      <c r="AA6" s="32"/>
    </row>
    <row r="7" spans="1:34" s="36" customFormat="1" ht="4.5" customHeight="1" x14ac:dyDescent="0.25">
      <c r="A7" s="420"/>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row>
    <row r="8" spans="1:34" ht="16.5" customHeight="1" x14ac:dyDescent="0.25">
      <c r="A8" s="421" t="s">
        <v>23</v>
      </c>
      <c r="B8" s="422"/>
      <c r="C8" s="422"/>
      <c r="D8" s="428"/>
      <c r="E8" s="429"/>
      <c r="F8" s="429"/>
      <c r="G8" s="429"/>
      <c r="H8" s="429"/>
      <c r="I8" s="429"/>
      <c r="J8" s="429"/>
      <c r="K8" s="429"/>
      <c r="L8" s="429"/>
      <c r="M8" s="430"/>
      <c r="N8" s="421" t="s">
        <v>22</v>
      </c>
      <c r="O8" s="290"/>
      <c r="P8" s="290"/>
      <c r="Q8" s="290"/>
      <c r="R8" s="299"/>
      <c r="S8" s="417"/>
      <c r="T8" s="418"/>
      <c r="U8" s="418"/>
      <c r="V8" s="418"/>
      <c r="W8" s="418"/>
      <c r="X8" s="418"/>
      <c r="Y8" s="418"/>
      <c r="Z8" s="418"/>
      <c r="AA8" s="419"/>
    </row>
    <row r="9" spans="1:34" ht="16.5" customHeight="1" x14ac:dyDescent="0.25">
      <c r="A9" s="424" t="s">
        <v>44</v>
      </c>
      <c r="B9" s="371"/>
      <c r="C9" s="371"/>
      <c r="D9" s="425"/>
      <c r="E9" s="426"/>
      <c r="F9" s="426"/>
      <c r="G9" s="426"/>
      <c r="H9" s="426"/>
      <c r="I9" s="426"/>
      <c r="J9" s="426"/>
      <c r="K9" s="426"/>
      <c r="L9" s="426"/>
      <c r="M9" s="427"/>
      <c r="N9" s="423" t="s">
        <v>28</v>
      </c>
      <c r="O9" s="259"/>
      <c r="P9" s="259"/>
      <c r="Q9" s="259"/>
      <c r="R9" s="288"/>
      <c r="S9" s="417"/>
      <c r="T9" s="418"/>
      <c r="U9" s="418"/>
      <c r="V9" s="418"/>
      <c r="W9" s="418"/>
      <c r="X9" s="418"/>
      <c r="Y9" s="418"/>
      <c r="Z9" s="418"/>
      <c r="AA9" s="419"/>
    </row>
    <row r="10" spans="1:34" s="36" customFormat="1" ht="16.5" customHeight="1" x14ac:dyDescent="0.25">
      <c r="A10" s="37"/>
      <c r="B10" s="386" t="s">
        <v>106</v>
      </c>
      <c r="C10" s="431"/>
      <c r="D10" s="38"/>
      <c r="E10" s="11"/>
      <c r="F10" s="11"/>
      <c r="G10" s="11"/>
      <c r="H10" s="11"/>
      <c r="I10" s="11"/>
      <c r="J10" s="11"/>
      <c r="K10" s="11"/>
      <c r="L10" s="11"/>
      <c r="M10" s="11"/>
      <c r="N10" s="432" t="s">
        <v>29</v>
      </c>
      <c r="O10" s="259"/>
      <c r="P10" s="259"/>
      <c r="Q10" s="259"/>
      <c r="R10" s="288"/>
      <c r="S10" s="417"/>
      <c r="T10" s="418"/>
      <c r="U10" s="418"/>
      <c r="V10" s="418"/>
      <c r="W10" s="418"/>
      <c r="X10" s="418"/>
      <c r="Y10" s="418"/>
      <c r="Z10" s="418"/>
      <c r="AA10" s="419"/>
    </row>
    <row r="11" spans="1:34" s="36" customFormat="1" ht="4.5" customHeight="1" x14ac:dyDescent="0.25">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6"/>
    </row>
    <row r="12" spans="1:34" s="43" customFormat="1" ht="17.25" customHeight="1" x14ac:dyDescent="0.25">
      <c r="A12" s="405" t="s">
        <v>24</v>
      </c>
      <c r="B12" s="422"/>
      <c r="C12" s="422"/>
      <c r="D12" s="422"/>
      <c r="E12" s="401"/>
      <c r="F12" s="402"/>
      <c r="G12" s="405" t="s">
        <v>25</v>
      </c>
      <c r="H12" s="290"/>
      <c r="I12" s="290"/>
      <c r="J12" s="401"/>
      <c r="K12" s="402"/>
      <c r="L12" s="405" t="s">
        <v>26</v>
      </c>
      <c r="M12" s="290"/>
      <c r="N12" s="290"/>
      <c r="O12" s="401"/>
      <c r="P12" s="401"/>
      <c r="Q12" s="403"/>
      <c r="R12" s="404"/>
      <c r="S12" s="39"/>
      <c r="T12" s="40"/>
      <c r="U12" s="41"/>
      <c r="V12" s="41"/>
      <c r="W12" s="41"/>
      <c r="X12" s="41"/>
      <c r="Y12" s="42" t="s">
        <v>27</v>
      </c>
      <c r="Z12" s="401"/>
      <c r="AA12" s="402"/>
    </row>
    <row r="13" spans="1:34" s="44" customFormat="1" ht="75" customHeight="1" x14ac:dyDescent="0.25">
      <c r="A13" s="390" t="s">
        <v>172</v>
      </c>
      <c r="B13" s="392"/>
      <c r="C13" s="392"/>
      <c r="D13" s="392"/>
      <c r="E13" s="392"/>
      <c r="F13" s="393"/>
      <c r="G13" s="390" t="s">
        <v>30</v>
      </c>
      <c r="H13" s="391"/>
      <c r="I13" s="391"/>
      <c r="J13" s="391"/>
      <c r="K13" s="368"/>
      <c r="L13" s="355" t="s">
        <v>173</v>
      </c>
      <c r="M13" s="437"/>
      <c r="N13" s="437"/>
      <c r="O13" s="437"/>
      <c r="P13" s="437"/>
      <c r="Q13" s="437"/>
      <c r="R13" s="438"/>
      <c r="S13" s="436" t="s">
        <v>31</v>
      </c>
      <c r="T13" s="392"/>
      <c r="U13" s="392"/>
      <c r="V13" s="392"/>
      <c r="W13" s="392"/>
      <c r="X13" s="392"/>
      <c r="Y13" s="392"/>
      <c r="Z13" s="392"/>
      <c r="AA13" s="393"/>
    </row>
    <row r="14" spans="1:34" ht="18" customHeight="1" x14ac:dyDescent="0.25">
      <c r="A14" s="400" t="s">
        <v>32</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9"/>
    </row>
    <row r="15" spans="1:34" ht="25.5" customHeight="1" x14ac:dyDescent="0.25">
      <c r="A15" s="395" t="s">
        <v>176</v>
      </c>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7"/>
    </row>
    <row r="16" spans="1:34" ht="24.6" customHeight="1" x14ac:dyDescent="0.25">
      <c r="A16" s="394" t="s">
        <v>47</v>
      </c>
      <c r="B16" s="290"/>
      <c r="C16" s="290"/>
      <c r="D16" s="290"/>
      <c r="E16" s="398" t="s">
        <v>76</v>
      </c>
      <c r="F16" s="398"/>
      <c r="G16" s="399"/>
      <c r="H16" s="124"/>
      <c r="I16" s="126"/>
      <c r="J16" s="406" t="s">
        <v>216</v>
      </c>
      <c r="K16" s="407"/>
      <c r="L16" s="407"/>
      <c r="M16" s="407"/>
      <c r="N16" s="407"/>
      <c r="O16" s="407"/>
      <c r="P16" s="407"/>
      <c r="Q16" s="407"/>
      <c r="R16" s="407"/>
      <c r="S16" s="407"/>
      <c r="T16" s="407"/>
      <c r="U16" s="407"/>
      <c r="V16" s="407"/>
      <c r="W16" s="407"/>
      <c r="X16" s="408"/>
      <c r="Y16" s="408"/>
      <c r="Z16" s="408"/>
      <c r="AA16" s="409"/>
    </row>
    <row r="17" spans="1:27" s="36" customFormat="1" ht="79.5" customHeight="1" x14ac:dyDescent="0.25">
      <c r="A17" s="439"/>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1"/>
    </row>
    <row r="18" spans="1:27" s="36" customFormat="1" ht="9.75" customHeight="1" x14ac:dyDescent="0.25">
      <c r="A18" s="4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7"/>
    </row>
    <row r="19" spans="1:27" s="36" customFormat="1" ht="18.75" customHeight="1" x14ac:dyDescent="0.25">
      <c r="A19" s="48" t="s">
        <v>3</v>
      </c>
      <c r="B19" s="447" t="s">
        <v>181</v>
      </c>
      <c r="C19" s="415"/>
      <c r="D19" s="415"/>
      <c r="E19" s="415"/>
      <c r="F19" s="415"/>
      <c r="G19" s="415"/>
      <c r="H19" s="415"/>
      <c r="I19" s="415"/>
      <c r="J19" s="415"/>
      <c r="K19" s="415"/>
      <c r="L19" s="415"/>
      <c r="M19" s="46"/>
      <c r="N19" s="46"/>
      <c r="O19" s="338" t="s">
        <v>65</v>
      </c>
      <c r="P19" s="339"/>
      <c r="Q19" s="340"/>
      <c r="R19" s="442" t="s">
        <v>162</v>
      </c>
      <c r="S19" s="443"/>
      <c r="T19" s="443"/>
      <c r="U19" s="443"/>
      <c r="V19" s="443"/>
      <c r="W19" s="444"/>
      <c r="X19" s="46"/>
      <c r="Y19" s="46"/>
      <c r="Z19" s="46"/>
      <c r="AA19" s="47"/>
    </row>
    <row r="20" spans="1:27" s="36" customFormat="1" ht="14.25" customHeight="1" x14ac:dyDescent="0.25">
      <c r="A20" s="45"/>
      <c r="B20" s="49" t="s">
        <v>150</v>
      </c>
      <c r="C20" s="50"/>
      <c r="D20" s="50"/>
      <c r="E20" s="50"/>
      <c r="F20" s="50"/>
      <c r="G20" s="50"/>
      <c r="H20" s="50"/>
      <c r="I20" s="50"/>
      <c r="J20" s="50"/>
      <c r="K20" s="50"/>
      <c r="L20" s="50"/>
      <c r="M20" s="50"/>
      <c r="N20" s="51"/>
      <c r="O20" s="52" t="s">
        <v>53</v>
      </c>
      <c r="P20" s="52"/>
      <c r="Q20" s="52"/>
      <c r="R20" s="53" t="s">
        <v>48</v>
      </c>
      <c r="S20" s="50"/>
      <c r="T20" s="51"/>
      <c r="U20" s="50" t="s">
        <v>50</v>
      </c>
      <c r="V20" s="50"/>
      <c r="W20" s="50"/>
      <c r="X20" s="53" t="s">
        <v>51</v>
      </c>
      <c r="Y20" s="51"/>
      <c r="Z20" s="50" t="s">
        <v>52</v>
      </c>
      <c r="AA20" s="51"/>
    </row>
    <row r="21" spans="1:27" s="36" customFormat="1" ht="14.25" customHeight="1" x14ac:dyDescent="0.25">
      <c r="A21" s="45"/>
      <c r="B21" s="121" t="s">
        <v>54</v>
      </c>
      <c r="C21" s="291"/>
      <c r="D21" s="445"/>
      <c r="E21" s="445"/>
      <c r="F21" s="445"/>
      <c r="G21" s="445"/>
      <c r="H21" s="445"/>
      <c r="I21" s="445"/>
      <c r="J21" s="445"/>
      <c r="K21" s="445"/>
      <c r="L21" s="445"/>
      <c r="M21" s="445"/>
      <c r="N21" s="446"/>
      <c r="O21" s="369"/>
      <c r="P21" s="370"/>
      <c r="Q21" s="120"/>
      <c r="R21" s="122"/>
      <c r="S21" s="140" t="s">
        <v>49</v>
      </c>
      <c r="T21" s="141" t="str">
        <f>IF(Q21=0," ",Q21)</f>
        <v xml:space="preserve"> </v>
      </c>
      <c r="U21" s="123"/>
      <c r="V21" s="141" t="s">
        <v>49</v>
      </c>
      <c r="W21" s="141" t="str">
        <f>IF(T21=0," ",T21)</f>
        <v xml:space="preserve"> </v>
      </c>
      <c r="X21" s="142" t="str">
        <f>IF(R21=0," ",(R21-U21)/R21*100)</f>
        <v xml:space="preserve"> </v>
      </c>
      <c r="Y21" s="143" t="s">
        <v>10</v>
      </c>
      <c r="Z21" s="332">
        <f>O21*U21</f>
        <v>0</v>
      </c>
      <c r="AA21" s="333"/>
    </row>
    <row r="22" spans="1:27" s="36" customFormat="1" ht="14.25" customHeight="1" x14ac:dyDescent="0.25">
      <c r="A22" s="45"/>
      <c r="B22" s="121" t="s">
        <v>55</v>
      </c>
      <c r="C22" s="291"/>
      <c r="D22" s="445"/>
      <c r="E22" s="445"/>
      <c r="F22" s="445"/>
      <c r="G22" s="445"/>
      <c r="H22" s="445"/>
      <c r="I22" s="445"/>
      <c r="J22" s="445"/>
      <c r="K22" s="445"/>
      <c r="L22" s="445"/>
      <c r="M22" s="445"/>
      <c r="N22" s="446"/>
      <c r="O22" s="369"/>
      <c r="P22" s="370"/>
      <c r="Q22" s="120"/>
      <c r="R22" s="122"/>
      <c r="S22" s="140" t="s">
        <v>49</v>
      </c>
      <c r="T22" s="141" t="str">
        <f t="shared" ref="T22:T27" si="0">IF(Q22=0," ",Q22)</f>
        <v xml:space="preserve"> </v>
      </c>
      <c r="U22" s="123"/>
      <c r="V22" s="141" t="s">
        <v>49</v>
      </c>
      <c r="W22" s="141" t="str">
        <f t="shared" ref="W22:W27" si="1">IF(T22=0," ",T22)</f>
        <v xml:space="preserve"> </v>
      </c>
      <c r="X22" s="142" t="str">
        <f t="shared" ref="X22:X27" si="2">IF(R22=0," ",(R22-U22)/R22*100)</f>
        <v xml:space="preserve"> </v>
      </c>
      <c r="Y22" s="143" t="s">
        <v>10</v>
      </c>
      <c r="Z22" s="332">
        <f>O22*U22</f>
        <v>0</v>
      </c>
      <c r="AA22" s="333"/>
    </row>
    <row r="23" spans="1:27" s="36" customFormat="1" ht="14.25" customHeight="1" x14ac:dyDescent="0.25">
      <c r="A23" s="45"/>
      <c r="B23" s="121" t="s">
        <v>56</v>
      </c>
      <c r="C23" s="291"/>
      <c r="D23" s="291"/>
      <c r="E23" s="291"/>
      <c r="F23" s="291"/>
      <c r="G23" s="291"/>
      <c r="H23" s="291"/>
      <c r="I23" s="291"/>
      <c r="J23" s="291"/>
      <c r="K23" s="291"/>
      <c r="L23" s="291"/>
      <c r="M23" s="291"/>
      <c r="N23" s="347"/>
      <c r="O23" s="312"/>
      <c r="P23" s="313"/>
      <c r="Q23" s="120"/>
      <c r="R23" s="122"/>
      <c r="S23" s="140" t="s">
        <v>49</v>
      </c>
      <c r="T23" s="141" t="str">
        <f>IF(Q23=0," ",Q23)</f>
        <v xml:space="preserve"> </v>
      </c>
      <c r="U23" s="123"/>
      <c r="V23" s="141" t="s">
        <v>49</v>
      </c>
      <c r="W23" s="141" t="str">
        <f>IF(T23=0," ",T23)</f>
        <v xml:space="preserve"> </v>
      </c>
      <c r="X23" s="142" t="str">
        <f>IF(R23=0," ",(R23-U23)/R23*100)</f>
        <v xml:space="preserve"> </v>
      </c>
      <c r="Y23" s="143" t="s">
        <v>10</v>
      </c>
      <c r="Z23" s="332">
        <f t="shared" ref="Z23:Z28" si="3">O23*U23</f>
        <v>0</v>
      </c>
      <c r="AA23" s="333"/>
    </row>
    <row r="24" spans="1:27" s="36" customFormat="1" ht="14.25" customHeight="1" x14ac:dyDescent="0.25">
      <c r="A24" s="45"/>
      <c r="B24" s="121" t="s">
        <v>57</v>
      </c>
      <c r="C24" s="291"/>
      <c r="D24" s="291"/>
      <c r="E24" s="291"/>
      <c r="F24" s="291"/>
      <c r="G24" s="291"/>
      <c r="H24" s="291"/>
      <c r="I24" s="291"/>
      <c r="J24" s="291"/>
      <c r="K24" s="291"/>
      <c r="L24" s="291"/>
      <c r="M24" s="291"/>
      <c r="N24" s="347"/>
      <c r="O24" s="312"/>
      <c r="P24" s="313"/>
      <c r="Q24" s="120"/>
      <c r="R24" s="122"/>
      <c r="S24" s="140" t="s">
        <v>49</v>
      </c>
      <c r="T24" s="141" t="str">
        <f>IF(Q24=0," ",Q24)</f>
        <v xml:space="preserve"> </v>
      </c>
      <c r="U24" s="123"/>
      <c r="V24" s="141" t="s">
        <v>49</v>
      </c>
      <c r="W24" s="141" t="str">
        <f>IF(T24=0," ",T24)</f>
        <v xml:space="preserve"> </v>
      </c>
      <c r="X24" s="142" t="str">
        <f>IF(R24=0," ",(R24-U24)/R24*100)</f>
        <v xml:space="preserve"> </v>
      </c>
      <c r="Y24" s="143" t="s">
        <v>10</v>
      </c>
      <c r="Z24" s="332">
        <f t="shared" si="3"/>
        <v>0</v>
      </c>
      <c r="AA24" s="333"/>
    </row>
    <row r="25" spans="1:27" s="36" customFormat="1" ht="14.25" customHeight="1" x14ac:dyDescent="0.25">
      <c r="A25" s="45"/>
      <c r="B25" s="121" t="s">
        <v>58</v>
      </c>
      <c r="C25" s="291"/>
      <c r="D25" s="291"/>
      <c r="E25" s="291"/>
      <c r="F25" s="291"/>
      <c r="G25" s="291"/>
      <c r="H25" s="291"/>
      <c r="I25" s="291"/>
      <c r="J25" s="291"/>
      <c r="K25" s="291"/>
      <c r="L25" s="291"/>
      <c r="M25" s="291"/>
      <c r="N25" s="347"/>
      <c r="O25" s="312"/>
      <c r="P25" s="313"/>
      <c r="Q25" s="120"/>
      <c r="R25" s="122"/>
      <c r="S25" s="140" t="s">
        <v>49</v>
      </c>
      <c r="T25" s="141" t="str">
        <f t="shared" si="0"/>
        <v xml:space="preserve"> </v>
      </c>
      <c r="U25" s="123"/>
      <c r="V25" s="141" t="s">
        <v>49</v>
      </c>
      <c r="W25" s="141" t="str">
        <f t="shared" si="1"/>
        <v xml:space="preserve"> </v>
      </c>
      <c r="X25" s="142" t="str">
        <f t="shared" si="2"/>
        <v xml:space="preserve"> </v>
      </c>
      <c r="Y25" s="143" t="s">
        <v>10</v>
      </c>
      <c r="Z25" s="332">
        <f t="shared" si="3"/>
        <v>0</v>
      </c>
      <c r="AA25" s="333"/>
    </row>
    <row r="26" spans="1:27" s="36" customFormat="1" ht="14.25" customHeight="1" x14ac:dyDescent="0.25">
      <c r="A26" s="45"/>
      <c r="B26" s="121" t="s">
        <v>59</v>
      </c>
      <c r="C26" s="291"/>
      <c r="D26" s="291"/>
      <c r="E26" s="291"/>
      <c r="F26" s="291"/>
      <c r="G26" s="291"/>
      <c r="H26" s="291"/>
      <c r="I26" s="291"/>
      <c r="J26" s="291"/>
      <c r="K26" s="291"/>
      <c r="L26" s="291"/>
      <c r="M26" s="291"/>
      <c r="N26" s="347"/>
      <c r="O26" s="312"/>
      <c r="P26" s="313"/>
      <c r="Q26" s="120"/>
      <c r="R26" s="122"/>
      <c r="S26" s="140" t="s">
        <v>49</v>
      </c>
      <c r="T26" s="141" t="str">
        <f t="shared" si="0"/>
        <v xml:space="preserve"> </v>
      </c>
      <c r="U26" s="123"/>
      <c r="V26" s="141" t="s">
        <v>49</v>
      </c>
      <c r="W26" s="141" t="str">
        <f t="shared" si="1"/>
        <v xml:space="preserve"> </v>
      </c>
      <c r="X26" s="142" t="str">
        <f t="shared" si="2"/>
        <v xml:space="preserve"> </v>
      </c>
      <c r="Y26" s="143" t="s">
        <v>10</v>
      </c>
      <c r="Z26" s="332">
        <f t="shared" si="3"/>
        <v>0</v>
      </c>
      <c r="AA26" s="333"/>
    </row>
    <row r="27" spans="1:27" s="36" customFormat="1" ht="14.25" customHeight="1" x14ac:dyDescent="0.25">
      <c r="A27" s="45"/>
      <c r="B27" s="121" t="s">
        <v>60</v>
      </c>
      <c r="C27" s="291"/>
      <c r="D27" s="445"/>
      <c r="E27" s="445"/>
      <c r="F27" s="445"/>
      <c r="G27" s="445"/>
      <c r="H27" s="445"/>
      <c r="I27" s="445"/>
      <c r="J27" s="445"/>
      <c r="K27" s="445"/>
      <c r="L27" s="445"/>
      <c r="M27" s="445"/>
      <c r="N27" s="446"/>
      <c r="O27" s="369"/>
      <c r="P27" s="370"/>
      <c r="Q27" s="120"/>
      <c r="R27" s="122"/>
      <c r="S27" s="140" t="s">
        <v>49</v>
      </c>
      <c r="T27" s="141" t="str">
        <f t="shared" si="0"/>
        <v xml:space="preserve"> </v>
      </c>
      <c r="U27" s="123"/>
      <c r="V27" s="141" t="s">
        <v>49</v>
      </c>
      <c r="W27" s="141" t="str">
        <f t="shared" si="1"/>
        <v xml:space="preserve"> </v>
      </c>
      <c r="X27" s="142" t="str">
        <f t="shared" si="2"/>
        <v xml:space="preserve"> </v>
      </c>
      <c r="Y27" s="143" t="s">
        <v>10</v>
      </c>
      <c r="Z27" s="332">
        <f t="shared" si="3"/>
        <v>0</v>
      </c>
      <c r="AA27" s="333"/>
    </row>
    <row r="28" spans="1:27" s="36" customFormat="1" ht="14.25" customHeight="1" x14ac:dyDescent="0.25">
      <c r="A28" s="45"/>
      <c r="B28" s="121" t="s">
        <v>61</v>
      </c>
      <c r="C28" s="291" t="s">
        <v>169</v>
      </c>
      <c r="D28" s="445"/>
      <c r="E28" s="445"/>
      <c r="F28" s="445"/>
      <c r="G28" s="445"/>
      <c r="H28" s="445"/>
      <c r="I28" s="445"/>
      <c r="J28" s="445"/>
      <c r="K28" s="445"/>
      <c r="L28" s="445"/>
      <c r="M28" s="445"/>
      <c r="N28" s="446"/>
      <c r="O28" s="369">
        <v>1</v>
      </c>
      <c r="P28" s="370"/>
      <c r="Q28" s="120" t="s">
        <v>164</v>
      </c>
      <c r="R28" s="54"/>
      <c r="S28" s="55"/>
      <c r="T28" s="56"/>
      <c r="U28" s="123"/>
      <c r="V28" s="141" t="s">
        <v>49</v>
      </c>
      <c r="W28" s="141" t="str">
        <f>IF(Q28=0," ",Q28)</f>
        <v>LS</v>
      </c>
      <c r="X28" s="57"/>
      <c r="Y28" s="58"/>
      <c r="Z28" s="332">
        <f t="shared" si="3"/>
        <v>0</v>
      </c>
      <c r="AA28" s="333"/>
    </row>
    <row r="29" spans="1:27" s="36" customFormat="1" ht="14.25" customHeight="1" x14ac:dyDescent="0.25">
      <c r="A29" s="45"/>
      <c r="B29" s="33" t="s">
        <v>213</v>
      </c>
      <c r="C29" s="33"/>
      <c r="D29" s="33"/>
      <c r="E29" s="33"/>
      <c r="F29" s="33"/>
      <c r="G29" s="33"/>
      <c r="H29" s="33"/>
      <c r="I29" s="33"/>
      <c r="J29" s="33"/>
      <c r="K29" s="33"/>
      <c r="L29" s="33"/>
      <c r="M29" s="33"/>
      <c r="N29" s="33"/>
      <c r="O29" s="33"/>
      <c r="P29" s="33"/>
      <c r="Q29" s="33"/>
      <c r="R29" s="33"/>
      <c r="S29" s="33"/>
      <c r="T29" s="33"/>
      <c r="U29" s="287" t="s">
        <v>62</v>
      </c>
      <c r="V29" s="371"/>
      <c r="W29" s="371"/>
      <c r="X29" s="371"/>
      <c r="Y29" s="371"/>
      <c r="Z29" s="264">
        <f ca="1">SUM(OFFSET(Z20,1,0):OFFSET(AA29,-1,0))</f>
        <v>0</v>
      </c>
      <c r="AA29" s="265"/>
    </row>
    <row r="30" spans="1:27" s="36" customFormat="1" ht="14.25" customHeight="1" x14ac:dyDescent="0.25">
      <c r="A30" s="45"/>
      <c r="B30" s="33"/>
      <c r="C30" s="33"/>
      <c r="D30" s="33"/>
      <c r="E30" s="33"/>
      <c r="F30" s="33"/>
      <c r="G30" s="33"/>
      <c r="H30" s="25"/>
      <c r="I30" s="33"/>
      <c r="J30" s="33"/>
      <c r="K30" s="25" t="b">
        <v>0</v>
      </c>
      <c r="L30" s="33"/>
      <c r="M30" s="33" t="s">
        <v>79</v>
      </c>
      <c r="N30" s="33"/>
      <c r="O30" s="33"/>
      <c r="P30" s="33"/>
      <c r="Q30" s="33"/>
      <c r="R30" s="33"/>
      <c r="S30" s="33"/>
      <c r="T30" s="33"/>
      <c r="U30" s="287" t="s">
        <v>78</v>
      </c>
      <c r="V30" s="371"/>
      <c r="W30" s="371"/>
      <c r="X30" s="371"/>
      <c r="Y30" s="371"/>
      <c r="Z30" s="372">
        <f ca="1">IF(K30,"TAX EXEMPT",Z29*0.06)</f>
        <v>0</v>
      </c>
      <c r="AA30" s="373"/>
    </row>
    <row r="31" spans="1:27" s="36" customFormat="1" ht="14.25" customHeight="1" x14ac:dyDescent="0.25">
      <c r="A31" s="45"/>
      <c r="B31" s="33"/>
      <c r="C31" s="33"/>
      <c r="D31" s="33"/>
      <c r="E31" s="33"/>
      <c r="F31" s="33"/>
      <c r="G31" s="33"/>
      <c r="H31" s="33"/>
      <c r="I31" s="33"/>
      <c r="J31" s="33"/>
      <c r="K31" s="33"/>
      <c r="L31" s="33"/>
      <c r="M31" s="33"/>
      <c r="N31" s="33"/>
      <c r="O31" s="33"/>
      <c r="P31" s="33"/>
      <c r="Q31" s="33"/>
      <c r="R31" s="33"/>
      <c r="S31" s="33"/>
      <c r="T31" s="33"/>
      <c r="U31" s="287" t="s">
        <v>62</v>
      </c>
      <c r="V31" s="371"/>
      <c r="W31" s="371"/>
      <c r="X31" s="371"/>
      <c r="Y31" s="371"/>
      <c r="Z31" s="264">
        <f ca="1">IF(K30,Z29,Z29+Z30)</f>
        <v>0</v>
      </c>
      <c r="AA31" s="265"/>
    </row>
    <row r="32" spans="1:27" s="36" customFormat="1" ht="14.25" customHeight="1" thickBot="1" x14ac:dyDescent="0.3">
      <c r="A32" s="45"/>
      <c r="B32" s="33"/>
      <c r="C32" s="33"/>
      <c r="D32" s="33"/>
      <c r="E32" s="33"/>
      <c r="F32" s="33"/>
      <c r="G32" s="33"/>
      <c r="H32" s="33"/>
      <c r="I32" s="33"/>
      <c r="J32" s="33"/>
      <c r="K32" s="33"/>
      <c r="L32" s="33"/>
      <c r="M32" s="33"/>
      <c r="N32" s="33"/>
      <c r="O32" s="33"/>
      <c r="P32" s="33"/>
      <c r="Q32" s="33"/>
      <c r="R32" s="287" t="s">
        <v>64</v>
      </c>
      <c r="S32" s="259"/>
      <c r="T32" s="259"/>
      <c r="U32" s="259"/>
      <c r="V32" s="259"/>
      <c r="W32" s="259"/>
      <c r="X32" s="259"/>
      <c r="Y32" s="288"/>
      <c r="Z32" s="262">
        <f ca="1">IF(Z31&lt;0, "credit item / none", Z31*0.15)</f>
        <v>0</v>
      </c>
      <c r="AA32" s="263"/>
    </row>
    <row r="33" spans="1:27" s="36" customFormat="1" ht="14.25" customHeight="1" thickBot="1" x14ac:dyDescent="0.3">
      <c r="A33" s="45"/>
      <c r="B33" s="33"/>
      <c r="C33" s="33"/>
      <c r="D33" s="33"/>
      <c r="E33" s="33"/>
      <c r="F33" s="33"/>
      <c r="G33" s="33"/>
      <c r="H33" s="33"/>
      <c r="I33" s="33"/>
      <c r="J33" s="33"/>
      <c r="K33" s="33"/>
      <c r="L33" s="33"/>
      <c r="M33" s="33"/>
      <c r="N33" s="33"/>
      <c r="O33" s="33"/>
      <c r="P33" s="33"/>
      <c r="Q33" s="33"/>
      <c r="R33" s="33"/>
      <c r="S33" s="33"/>
      <c r="T33" s="33"/>
      <c r="U33" s="258" t="s">
        <v>63</v>
      </c>
      <c r="V33" s="316"/>
      <c r="W33" s="316"/>
      <c r="X33" s="316"/>
      <c r="Y33" s="316"/>
      <c r="Z33" s="283">
        <f ca="1">IF(Z29&lt;0, Z31, Z31+Z32)</f>
        <v>0</v>
      </c>
      <c r="AA33" s="317"/>
    </row>
    <row r="34" spans="1:27" s="36" customFormat="1" ht="8.25" customHeight="1" x14ac:dyDescent="0.25">
      <c r="A34" s="45"/>
      <c r="B34" s="33"/>
      <c r="C34" s="33"/>
      <c r="D34" s="33"/>
      <c r="E34" s="33"/>
      <c r="F34" s="33"/>
      <c r="G34" s="33"/>
      <c r="H34" s="33"/>
      <c r="I34" s="33"/>
      <c r="J34" s="33"/>
      <c r="K34" s="33"/>
      <c r="L34" s="33"/>
      <c r="M34" s="33"/>
      <c r="N34" s="33"/>
      <c r="O34" s="33"/>
      <c r="P34" s="33"/>
      <c r="Q34" s="33"/>
      <c r="R34" s="33"/>
      <c r="S34" s="33"/>
      <c r="T34" s="33"/>
      <c r="U34" s="59"/>
      <c r="V34" s="60"/>
      <c r="W34" s="60"/>
      <c r="X34" s="60"/>
      <c r="Y34" s="60"/>
      <c r="Z34" s="61"/>
      <c r="AA34" s="62"/>
    </row>
    <row r="35" spans="1:27" s="36" customFormat="1" ht="40.200000000000003" customHeight="1" x14ac:dyDescent="0.25">
      <c r="A35" s="48" t="s">
        <v>4</v>
      </c>
      <c r="B35" s="63" t="s">
        <v>163</v>
      </c>
      <c r="C35" s="46"/>
      <c r="D35" s="46"/>
      <c r="E35" s="245" t="s">
        <v>212</v>
      </c>
      <c r="F35" s="448"/>
      <c r="G35" s="448"/>
      <c r="H35" s="448"/>
      <c r="I35" s="448"/>
      <c r="J35" s="448"/>
      <c r="K35" s="448"/>
      <c r="L35" s="448"/>
      <c r="M35" s="448"/>
      <c r="N35" s="448"/>
      <c r="O35" s="448"/>
      <c r="P35" s="448"/>
      <c r="Q35" s="448"/>
      <c r="R35" s="448"/>
      <c r="S35" s="448"/>
      <c r="T35" s="448"/>
      <c r="U35" s="448"/>
      <c r="V35" s="449"/>
      <c r="W35" s="449"/>
      <c r="X35" s="449"/>
      <c r="Y35" s="449"/>
      <c r="Z35" s="449"/>
      <c r="AA35" s="450"/>
    </row>
    <row r="36" spans="1:27" ht="15.75" customHeight="1" x14ac:dyDescent="0.25">
      <c r="A36" s="374" t="s">
        <v>45</v>
      </c>
      <c r="B36" s="375"/>
      <c r="C36" s="375"/>
      <c r="D36" s="375"/>
      <c r="E36" s="375"/>
      <c r="F36" s="375"/>
      <c r="G36" s="376"/>
      <c r="H36" s="349" t="s">
        <v>40</v>
      </c>
      <c r="I36" s="364"/>
      <c r="J36" s="349" t="s">
        <v>34</v>
      </c>
      <c r="K36" s="359"/>
      <c r="L36" s="349" t="s">
        <v>42</v>
      </c>
      <c r="M36" s="364"/>
      <c r="N36" s="349" t="s">
        <v>35</v>
      </c>
      <c r="O36" s="359"/>
      <c r="P36" s="349" t="s">
        <v>41</v>
      </c>
      <c r="Q36" s="364"/>
      <c r="R36" s="349" t="s">
        <v>36</v>
      </c>
      <c r="S36" s="359"/>
      <c r="T36" s="28"/>
      <c r="U36" s="349" t="s">
        <v>37</v>
      </c>
      <c r="V36" s="359"/>
      <c r="W36" s="349" t="s">
        <v>38</v>
      </c>
      <c r="X36" s="359"/>
      <c r="Y36" s="349" t="s">
        <v>39</v>
      </c>
      <c r="Z36" s="350"/>
      <c r="AA36" s="351"/>
    </row>
    <row r="37" spans="1:27" ht="12.75" customHeight="1" x14ac:dyDescent="0.25">
      <c r="A37" s="377"/>
      <c r="B37" s="378"/>
      <c r="C37" s="378"/>
      <c r="D37" s="378"/>
      <c r="E37" s="378"/>
      <c r="F37" s="378"/>
      <c r="G37" s="379"/>
      <c r="H37" s="365"/>
      <c r="I37" s="366"/>
      <c r="J37" s="360"/>
      <c r="K37" s="361"/>
      <c r="L37" s="365"/>
      <c r="M37" s="366"/>
      <c r="N37" s="360"/>
      <c r="O37" s="361"/>
      <c r="P37" s="365"/>
      <c r="Q37" s="366"/>
      <c r="R37" s="360"/>
      <c r="S37" s="361"/>
      <c r="T37" s="28"/>
      <c r="U37" s="360"/>
      <c r="V37" s="361"/>
      <c r="W37" s="360"/>
      <c r="X37" s="361"/>
      <c r="Y37" s="352"/>
      <c r="Z37" s="353"/>
      <c r="AA37" s="354"/>
    </row>
    <row r="38" spans="1:27" x14ac:dyDescent="0.25">
      <c r="A38" s="380"/>
      <c r="B38" s="381"/>
      <c r="C38" s="381"/>
      <c r="D38" s="381"/>
      <c r="E38" s="381"/>
      <c r="F38" s="381"/>
      <c r="G38" s="382"/>
      <c r="H38" s="367"/>
      <c r="I38" s="368"/>
      <c r="J38" s="362"/>
      <c r="K38" s="363"/>
      <c r="L38" s="367"/>
      <c r="M38" s="368"/>
      <c r="N38" s="362"/>
      <c r="O38" s="363"/>
      <c r="P38" s="367"/>
      <c r="Q38" s="368"/>
      <c r="R38" s="362"/>
      <c r="S38" s="363"/>
      <c r="T38" s="28"/>
      <c r="U38" s="362"/>
      <c r="V38" s="363"/>
      <c r="W38" s="362"/>
      <c r="X38" s="363"/>
      <c r="Y38" s="355"/>
      <c r="Z38" s="356"/>
      <c r="AA38" s="357"/>
    </row>
    <row r="39" spans="1:27" s="66" customFormat="1" ht="28.5" customHeight="1" x14ac:dyDescent="0.2">
      <c r="A39" s="64" t="s">
        <v>170</v>
      </c>
      <c r="B39" s="272" t="s">
        <v>33</v>
      </c>
      <c r="C39" s="273"/>
      <c r="D39" s="273"/>
      <c r="E39" s="274" t="str">
        <f>CONCATENATE('1 Approved Labor Rates Summary'!B7," ", '1 Approved Labor Rates Summary'!C7)</f>
        <v xml:space="preserve"> </v>
      </c>
      <c r="F39" s="274"/>
      <c r="G39" s="275"/>
      <c r="H39" s="277">
        <f>'1 Approved Labor Rates Summary'!G7</f>
        <v>0</v>
      </c>
      <c r="I39" s="336"/>
      <c r="J39" s="279"/>
      <c r="K39" s="280"/>
      <c r="L39" s="277">
        <f>'1 Approved Labor Rates Summary'!H7</f>
        <v>0</v>
      </c>
      <c r="M39" s="278"/>
      <c r="N39" s="279"/>
      <c r="O39" s="337"/>
      <c r="P39" s="277">
        <f>'1 Approved Labor Rates Summary'!I7</f>
        <v>0</v>
      </c>
      <c r="Q39" s="278"/>
      <c r="R39" s="279"/>
      <c r="S39" s="280"/>
      <c r="T39" s="65" t="s">
        <v>43</v>
      </c>
      <c r="U39" s="277">
        <f>H39*J39</f>
        <v>0</v>
      </c>
      <c r="V39" s="278"/>
      <c r="W39" s="277">
        <f>L39*N39</f>
        <v>0</v>
      </c>
      <c r="X39" s="278"/>
      <c r="Y39" s="348">
        <f>P39*R39</f>
        <v>0</v>
      </c>
      <c r="Z39" s="348"/>
      <c r="AA39" s="348"/>
    </row>
    <row r="40" spans="1:27" s="66" customFormat="1" ht="28.5" customHeight="1" x14ac:dyDescent="0.2">
      <c r="A40" s="64" t="s">
        <v>68</v>
      </c>
      <c r="B40" s="272" t="s">
        <v>33</v>
      </c>
      <c r="C40" s="273"/>
      <c r="D40" s="273"/>
      <c r="E40" s="274" t="str">
        <f>CONCATENATE('1 Approved Labor Rates Summary'!B8," ", '1 Approved Labor Rates Summary'!C8)</f>
        <v xml:space="preserve"> </v>
      </c>
      <c r="F40" s="274"/>
      <c r="G40" s="275"/>
      <c r="H40" s="277">
        <f>'1 Approved Labor Rates Summary'!G8</f>
        <v>0</v>
      </c>
      <c r="I40" s="336"/>
      <c r="J40" s="279"/>
      <c r="K40" s="280"/>
      <c r="L40" s="277">
        <f>'1 Approved Labor Rates Summary'!H8</f>
        <v>0</v>
      </c>
      <c r="M40" s="278"/>
      <c r="N40" s="279"/>
      <c r="O40" s="337"/>
      <c r="P40" s="277">
        <f>'1 Approved Labor Rates Summary'!I8</f>
        <v>0</v>
      </c>
      <c r="Q40" s="278"/>
      <c r="R40" s="279"/>
      <c r="S40" s="280"/>
      <c r="T40" s="65" t="s">
        <v>43</v>
      </c>
      <c r="U40" s="277">
        <f t="shared" ref="U40:U46" si="4">H40*J40</f>
        <v>0</v>
      </c>
      <c r="V40" s="278"/>
      <c r="W40" s="277">
        <f t="shared" ref="W40:W46" si="5">L40*N40</f>
        <v>0</v>
      </c>
      <c r="X40" s="278"/>
      <c r="Y40" s="348">
        <f t="shared" ref="Y40:Y46" si="6">P40*R40</f>
        <v>0</v>
      </c>
      <c r="Z40" s="348"/>
      <c r="AA40" s="348"/>
    </row>
    <row r="41" spans="1:27" s="66" customFormat="1" ht="28.5" customHeight="1" x14ac:dyDescent="0.2">
      <c r="A41" s="64" t="s">
        <v>69</v>
      </c>
      <c r="B41" s="272" t="s">
        <v>33</v>
      </c>
      <c r="C41" s="273"/>
      <c r="D41" s="273"/>
      <c r="E41" s="274" t="str">
        <f>CONCATENATE('1 Approved Labor Rates Summary'!B9," ", '1 Approved Labor Rates Summary'!C9)</f>
        <v xml:space="preserve"> </v>
      </c>
      <c r="F41" s="274"/>
      <c r="G41" s="275"/>
      <c r="H41" s="277">
        <f>'1 Approved Labor Rates Summary'!G9</f>
        <v>0</v>
      </c>
      <c r="I41" s="336"/>
      <c r="J41" s="279"/>
      <c r="K41" s="280"/>
      <c r="L41" s="277">
        <f>'1 Approved Labor Rates Summary'!H9</f>
        <v>0</v>
      </c>
      <c r="M41" s="278"/>
      <c r="N41" s="279"/>
      <c r="O41" s="337"/>
      <c r="P41" s="277">
        <f>'1 Approved Labor Rates Summary'!I9</f>
        <v>0</v>
      </c>
      <c r="Q41" s="278"/>
      <c r="R41" s="279"/>
      <c r="S41" s="280"/>
      <c r="T41" s="65" t="s">
        <v>43</v>
      </c>
      <c r="U41" s="277">
        <f t="shared" si="4"/>
        <v>0</v>
      </c>
      <c r="V41" s="278"/>
      <c r="W41" s="277">
        <f t="shared" si="5"/>
        <v>0</v>
      </c>
      <c r="X41" s="278"/>
      <c r="Y41" s="348">
        <f t="shared" si="6"/>
        <v>0</v>
      </c>
      <c r="Z41" s="348"/>
      <c r="AA41" s="348"/>
    </row>
    <row r="42" spans="1:27" s="66" customFormat="1" ht="28.5" customHeight="1" x14ac:dyDescent="0.2">
      <c r="A42" s="64" t="s">
        <v>70</v>
      </c>
      <c r="B42" s="272" t="s">
        <v>33</v>
      </c>
      <c r="C42" s="273"/>
      <c r="D42" s="273"/>
      <c r="E42" s="274" t="str">
        <f>CONCATENATE('1 Approved Labor Rates Summary'!B10," ", '1 Approved Labor Rates Summary'!C10)</f>
        <v xml:space="preserve"> </v>
      </c>
      <c r="F42" s="274"/>
      <c r="G42" s="275"/>
      <c r="H42" s="277">
        <f>'1 Approved Labor Rates Summary'!G10</f>
        <v>0</v>
      </c>
      <c r="I42" s="336"/>
      <c r="J42" s="279"/>
      <c r="K42" s="280"/>
      <c r="L42" s="277">
        <f>'1 Approved Labor Rates Summary'!H10</f>
        <v>0</v>
      </c>
      <c r="M42" s="278"/>
      <c r="N42" s="279"/>
      <c r="O42" s="337"/>
      <c r="P42" s="277">
        <f>'1 Approved Labor Rates Summary'!I10</f>
        <v>0</v>
      </c>
      <c r="Q42" s="278"/>
      <c r="R42" s="279"/>
      <c r="S42" s="280"/>
      <c r="T42" s="65" t="s">
        <v>43</v>
      </c>
      <c r="U42" s="277">
        <f t="shared" si="4"/>
        <v>0</v>
      </c>
      <c r="V42" s="278"/>
      <c r="W42" s="277">
        <f t="shared" si="5"/>
        <v>0</v>
      </c>
      <c r="X42" s="278"/>
      <c r="Y42" s="348">
        <f t="shared" si="6"/>
        <v>0</v>
      </c>
      <c r="Z42" s="348"/>
      <c r="AA42" s="348"/>
    </row>
    <row r="43" spans="1:27" s="66" customFormat="1" ht="28.5" customHeight="1" x14ac:dyDescent="0.2">
      <c r="A43" s="64" t="s">
        <v>71</v>
      </c>
      <c r="B43" s="272" t="s">
        <v>33</v>
      </c>
      <c r="C43" s="273"/>
      <c r="D43" s="273"/>
      <c r="E43" s="274" t="str">
        <f>CONCATENATE('1 Approved Labor Rates Summary'!B11," ", '1 Approved Labor Rates Summary'!C11)</f>
        <v xml:space="preserve"> </v>
      </c>
      <c r="F43" s="274"/>
      <c r="G43" s="275"/>
      <c r="H43" s="277">
        <f>'1 Approved Labor Rates Summary'!G11</f>
        <v>0</v>
      </c>
      <c r="I43" s="336"/>
      <c r="J43" s="279"/>
      <c r="K43" s="280"/>
      <c r="L43" s="277">
        <f>'1 Approved Labor Rates Summary'!H11</f>
        <v>0</v>
      </c>
      <c r="M43" s="278"/>
      <c r="N43" s="279"/>
      <c r="O43" s="337"/>
      <c r="P43" s="277">
        <f>'1 Approved Labor Rates Summary'!I11</f>
        <v>0</v>
      </c>
      <c r="Q43" s="278"/>
      <c r="R43" s="279"/>
      <c r="S43" s="280"/>
      <c r="T43" s="65" t="s">
        <v>43</v>
      </c>
      <c r="U43" s="277">
        <f t="shared" si="4"/>
        <v>0</v>
      </c>
      <c r="V43" s="278"/>
      <c r="W43" s="277">
        <f t="shared" si="5"/>
        <v>0</v>
      </c>
      <c r="X43" s="278"/>
      <c r="Y43" s="348">
        <f t="shared" si="6"/>
        <v>0</v>
      </c>
      <c r="Z43" s="348"/>
      <c r="AA43" s="348"/>
    </row>
    <row r="44" spans="1:27" s="66" customFormat="1" ht="28.5" customHeight="1" x14ac:dyDescent="0.2">
      <c r="A44" s="64" t="s">
        <v>171</v>
      </c>
      <c r="B44" s="272" t="s">
        <v>33</v>
      </c>
      <c r="C44" s="273"/>
      <c r="D44" s="273"/>
      <c r="E44" s="274" t="str">
        <f>CONCATENATE('1 Approved Labor Rates Summary'!B12," ", '1 Approved Labor Rates Summary'!C12)</f>
        <v xml:space="preserve"> </v>
      </c>
      <c r="F44" s="274"/>
      <c r="G44" s="275"/>
      <c r="H44" s="277">
        <f>'1 Approved Labor Rates Summary'!G12</f>
        <v>0</v>
      </c>
      <c r="I44" s="331"/>
      <c r="J44" s="279"/>
      <c r="K44" s="280"/>
      <c r="L44" s="277">
        <f>'1 Approved Labor Rates Summary'!H12</f>
        <v>0</v>
      </c>
      <c r="M44" s="278"/>
      <c r="N44" s="279"/>
      <c r="O44" s="337"/>
      <c r="P44" s="277">
        <f>'1 Approved Labor Rates Summary'!I12</f>
        <v>0</v>
      </c>
      <c r="Q44" s="278"/>
      <c r="R44" s="279"/>
      <c r="S44" s="280"/>
      <c r="T44" s="65" t="s">
        <v>43</v>
      </c>
      <c r="U44" s="277">
        <f t="shared" si="4"/>
        <v>0</v>
      </c>
      <c r="V44" s="278"/>
      <c r="W44" s="277">
        <f t="shared" si="5"/>
        <v>0</v>
      </c>
      <c r="X44" s="278"/>
      <c r="Y44" s="348">
        <f t="shared" si="6"/>
        <v>0</v>
      </c>
      <c r="Z44" s="348"/>
      <c r="AA44" s="348"/>
    </row>
    <row r="45" spans="1:27" s="66" customFormat="1" ht="28.5" customHeight="1" x14ac:dyDescent="0.2">
      <c r="A45" s="64" t="s">
        <v>72</v>
      </c>
      <c r="B45" s="272" t="s">
        <v>33</v>
      </c>
      <c r="C45" s="273"/>
      <c r="D45" s="273"/>
      <c r="E45" s="274" t="str">
        <f>CONCATENATE('1 Approved Labor Rates Summary'!B13," ", '1 Approved Labor Rates Summary'!C13)</f>
        <v xml:space="preserve"> </v>
      </c>
      <c r="F45" s="274"/>
      <c r="G45" s="275"/>
      <c r="H45" s="277">
        <f>'1 Approved Labor Rates Summary'!G13</f>
        <v>0</v>
      </c>
      <c r="I45" s="331"/>
      <c r="J45" s="279"/>
      <c r="K45" s="280"/>
      <c r="L45" s="277">
        <f>'1 Approved Labor Rates Summary'!H13</f>
        <v>0</v>
      </c>
      <c r="M45" s="278"/>
      <c r="N45" s="279"/>
      <c r="O45" s="337"/>
      <c r="P45" s="277">
        <f>'1 Approved Labor Rates Summary'!I13</f>
        <v>0</v>
      </c>
      <c r="Q45" s="278"/>
      <c r="R45" s="279"/>
      <c r="S45" s="280"/>
      <c r="T45" s="65" t="s">
        <v>43</v>
      </c>
      <c r="U45" s="277">
        <f t="shared" si="4"/>
        <v>0</v>
      </c>
      <c r="V45" s="278"/>
      <c r="W45" s="277">
        <f t="shared" si="5"/>
        <v>0</v>
      </c>
      <c r="X45" s="278"/>
      <c r="Y45" s="348">
        <f t="shared" si="6"/>
        <v>0</v>
      </c>
      <c r="Z45" s="348"/>
      <c r="AA45" s="348"/>
    </row>
    <row r="46" spans="1:27" s="66" customFormat="1" ht="28.5" customHeight="1" x14ac:dyDescent="0.2">
      <c r="A46" s="64" t="s">
        <v>73</v>
      </c>
      <c r="B46" s="272" t="s">
        <v>33</v>
      </c>
      <c r="C46" s="273"/>
      <c r="D46" s="273"/>
      <c r="E46" s="274" t="str">
        <f>CONCATENATE('1 Approved Labor Rates Summary'!B14," ", '1 Approved Labor Rates Summary'!C14)</f>
        <v xml:space="preserve"> </v>
      </c>
      <c r="F46" s="274"/>
      <c r="G46" s="275"/>
      <c r="H46" s="277">
        <f>'1 Approved Labor Rates Summary'!G14</f>
        <v>0</v>
      </c>
      <c r="I46" s="331"/>
      <c r="J46" s="279"/>
      <c r="K46" s="280"/>
      <c r="L46" s="277">
        <f>'1 Approved Labor Rates Summary'!H14</f>
        <v>0</v>
      </c>
      <c r="M46" s="278"/>
      <c r="N46" s="279"/>
      <c r="O46" s="337"/>
      <c r="P46" s="277">
        <f>'1 Approved Labor Rates Summary'!I14</f>
        <v>0</v>
      </c>
      <c r="Q46" s="278"/>
      <c r="R46" s="279"/>
      <c r="S46" s="280"/>
      <c r="T46" s="65" t="s">
        <v>43</v>
      </c>
      <c r="U46" s="277">
        <f t="shared" si="4"/>
        <v>0</v>
      </c>
      <c r="V46" s="278"/>
      <c r="W46" s="277">
        <f t="shared" si="5"/>
        <v>0</v>
      </c>
      <c r="X46" s="278"/>
      <c r="Y46" s="348">
        <f t="shared" si="6"/>
        <v>0</v>
      </c>
      <c r="Z46" s="348"/>
      <c r="AA46" s="348"/>
    </row>
    <row r="47" spans="1:27" s="66" customFormat="1" ht="28.5" customHeight="1" x14ac:dyDescent="0.2">
      <c r="A47" s="64" t="s">
        <v>74</v>
      </c>
      <c r="B47" s="272" t="s">
        <v>33</v>
      </c>
      <c r="C47" s="273"/>
      <c r="D47" s="273"/>
      <c r="E47" s="274" t="str">
        <f>CONCATENATE('1 Approved Labor Rates Summary'!B15," ", '1 Approved Labor Rates Summary'!C15)</f>
        <v xml:space="preserve"> </v>
      </c>
      <c r="F47" s="274"/>
      <c r="G47" s="275"/>
      <c r="H47" s="277">
        <f>'1 Approved Labor Rates Summary'!G15</f>
        <v>0</v>
      </c>
      <c r="I47" s="331"/>
      <c r="J47" s="279"/>
      <c r="K47" s="280"/>
      <c r="L47" s="277">
        <f>'1 Approved Labor Rates Summary'!H15</f>
        <v>0</v>
      </c>
      <c r="M47" s="278"/>
      <c r="N47" s="279"/>
      <c r="O47" s="337"/>
      <c r="P47" s="277">
        <f>'1 Approved Labor Rates Summary'!I15</f>
        <v>0</v>
      </c>
      <c r="Q47" s="278"/>
      <c r="R47" s="279"/>
      <c r="S47" s="280"/>
      <c r="T47" s="65" t="s">
        <v>43</v>
      </c>
      <c r="U47" s="277">
        <f>H47*J47</f>
        <v>0</v>
      </c>
      <c r="V47" s="278"/>
      <c r="W47" s="277">
        <f>L47*N47</f>
        <v>0</v>
      </c>
      <c r="X47" s="278"/>
      <c r="Y47" s="348">
        <f>P47*R47</f>
        <v>0</v>
      </c>
      <c r="Z47" s="348"/>
      <c r="AA47" s="348"/>
    </row>
    <row r="48" spans="1:27" s="66" customFormat="1" ht="28.5" customHeight="1" thickBot="1" x14ac:dyDescent="0.25">
      <c r="A48" s="64" t="s">
        <v>75</v>
      </c>
      <c r="B48" s="272" t="s">
        <v>33</v>
      </c>
      <c r="C48" s="273"/>
      <c r="D48" s="273"/>
      <c r="E48" s="274" t="str">
        <f>CONCATENATE('1 Approved Labor Rates Summary'!B16," ", '1 Approved Labor Rates Summary'!C16)</f>
        <v xml:space="preserve"> </v>
      </c>
      <c r="F48" s="274"/>
      <c r="G48" s="275"/>
      <c r="H48" s="277">
        <f>'1 Approved Labor Rates Summary'!G16</f>
        <v>0</v>
      </c>
      <c r="I48" s="331"/>
      <c r="J48" s="279"/>
      <c r="K48" s="280"/>
      <c r="L48" s="277">
        <f>'1 Approved Labor Rates Summary'!H16</f>
        <v>0</v>
      </c>
      <c r="M48" s="278"/>
      <c r="N48" s="279"/>
      <c r="O48" s="337"/>
      <c r="P48" s="277">
        <f>'1 Approved Labor Rates Summary'!I16</f>
        <v>0</v>
      </c>
      <c r="Q48" s="278"/>
      <c r="R48" s="279"/>
      <c r="S48" s="280"/>
      <c r="T48" s="65" t="s">
        <v>43</v>
      </c>
      <c r="U48" s="281">
        <f>H48*J48</f>
        <v>0</v>
      </c>
      <c r="V48" s="282"/>
      <c r="W48" s="281">
        <f>L48*N48</f>
        <v>0</v>
      </c>
      <c r="X48" s="282"/>
      <c r="Y48" s="358">
        <f>P48*R48</f>
        <v>0</v>
      </c>
      <c r="Z48" s="358"/>
      <c r="AA48" s="358"/>
    </row>
    <row r="49" spans="1:27" s="36" customFormat="1" ht="14.25" customHeight="1" thickTop="1" x14ac:dyDescent="0.25">
      <c r="A49" s="45"/>
      <c r="B49" s="33" t="s">
        <v>213</v>
      </c>
      <c r="C49" s="118"/>
      <c r="D49" s="118"/>
      <c r="E49" s="118"/>
      <c r="F49" s="118"/>
      <c r="G49" s="118"/>
      <c r="H49" s="118"/>
      <c r="I49" s="118"/>
      <c r="J49" s="118"/>
      <c r="K49" s="118"/>
      <c r="L49" s="118"/>
      <c r="M49" s="118"/>
      <c r="N49" s="118"/>
      <c r="O49" s="33"/>
      <c r="P49" s="33"/>
      <c r="Q49" s="33"/>
      <c r="R49" s="33"/>
      <c r="S49" s="33"/>
      <c r="T49" s="114" t="s">
        <v>195</v>
      </c>
      <c r="U49" s="341">
        <f ca="1">SUM(OFFSET(U38,1,0):OFFSET(V49,-1,0))</f>
        <v>0</v>
      </c>
      <c r="V49" s="342"/>
      <c r="W49" s="341">
        <f ca="1">SUM(OFFSET(W38,1,0):OFFSET(X49,-1,0))</f>
        <v>0</v>
      </c>
      <c r="X49" s="342"/>
      <c r="Y49" s="343">
        <f ca="1">SUM(OFFSET(Y38,1,0):OFFSET(Z49,-1,0))</f>
        <v>0</v>
      </c>
      <c r="Z49" s="343"/>
      <c r="AA49" s="343"/>
    </row>
    <row r="50" spans="1:27" s="36" customFormat="1" ht="14.25" customHeight="1" x14ac:dyDescent="0.25">
      <c r="A50" s="45"/>
      <c r="B50" s="129" t="s">
        <v>215</v>
      </c>
      <c r="C50" s="128"/>
      <c r="D50" s="117"/>
      <c r="E50" s="117"/>
      <c r="F50" s="117"/>
      <c r="G50" s="117"/>
      <c r="H50" s="117"/>
      <c r="I50" s="117"/>
      <c r="J50" s="117"/>
      <c r="K50" s="117"/>
      <c r="L50" s="117"/>
      <c r="M50" s="117"/>
      <c r="N50" s="117"/>
      <c r="O50" s="117"/>
      <c r="P50" s="33"/>
      <c r="Q50" s="258" t="s">
        <v>67</v>
      </c>
      <c r="R50" s="259"/>
      <c r="S50" s="259"/>
      <c r="T50" s="259"/>
      <c r="U50" s="259"/>
      <c r="V50" s="259"/>
      <c r="W50" s="259"/>
      <c r="X50" s="259"/>
      <c r="Y50" s="259"/>
      <c r="Z50" s="264">
        <f ca="1">U49+W49+Y49</f>
        <v>0</v>
      </c>
      <c r="AA50" s="265"/>
    </row>
    <row r="51" spans="1:27" s="36" customFormat="1" ht="14.25" customHeight="1" thickBot="1" x14ac:dyDescent="0.3">
      <c r="A51" s="45"/>
      <c r="B51" s="33"/>
      <c r="C51" s="33"/>
      <c r="D51" s="33"/>
      <c r="E51" s="33"/>
      <c r="F51" s="33"/>
      <c r="G51" s="33"/>
      <c r="H51" s="33"/>
      <c r="I51" s="33"/>
      <c r="J51" s="33"/>
      <c r="K51" s="33"/>
      <c r="L51" s="33"/>
      <c r="M51" s="33"/>
      <c r="N51" s="33"/>
      <c r="O51" s="33"/>
      <c r="P51" s="276" t="s">
        <v>66</v>
      </c>
      <c r="Q51" s="259"/>
      <c r="R51" s="259"/>
      <c r="S51" s="259"/>
      <c r="T51" s="259"/>
      <c r="U51" s="259"/>
      <c r="V51" s="259"/>
      <c r="W51" s="259"/>
      <c r="X51" s="259"/>
      <c r="Y51" s="259"/>
      <c r="Z51" s="262">
        <f ca="1">IF(Z50&gt;0,"not applicable",-Z50*0.15)</f>
        <v>0</v>
      </c>
      <c r="AA51" s="263"/>
    </row>
    <row r="52" spans="1:27" s="36" customFormat="1" ht="14.25" customHeight="1" thickBot="1" x14ac:dyDescent="0.3">
      <c r="A52" s="67"/>
      <c r="B52" s="68"/>
      <c r="C52" s="68"/>
      <c r="D52" s="68"/>
      <c r="E52" s="68"/>
      <c r="F52" s="68"/>
      <c r="G52" s="68"/>
      <c r="H52" s="68"/>
      <c r="I52" s="68"/>
      <c r="J52" s="68"/>
      <c r="K52" s="68"/>
      <c r="L52" s="68"/>
      <c r="M52" s="68"/>
      <c r="N52" s="68"/>
      <c r="O52" s="68"/>
      <c r="P52" s="68"/>
      <c r="Q52" s="68"/>
      <c r="R52" s="68"/>
      <c r="S52" s="68"/>
      <c r="T52" s="68"/>
      <c r="U52" s="344" t="s">
        <v>177</v>
      </c>
      <c r="V52" s="345"/>
      <c r="W52" s="345"/>
      <c r="X52" s="345"/>
      <c r="Y52" s="346"/>
      <c r="Z52" s="283">
        <f ca="1">IF(Z50&lt;0,Z50+Z51,Z50)</f>
        <v>0</v>
      </c>
      <c r="AA52" s="284"/>
    </row>
    <row r="53" spans="1:27" s="36" customFormat="1" ht="9.75" customHeight="1" x14ac:dyDescent="0.25">
      <c r="A53" s="45"/>
      <c r="B53" s="33"/>
      <c r="C53" s="33"/>
      <c r="D53" s="33"/>
      <c r="E53" s="33"/>
      <c r="F53" s="33"/>
      <c r="G53" s="33"/>
      <c r="H53" s="33"/>
      <c r="I53" s="33"/>
      <c r="J53" s="33"/>
      <c r="K53" s="33"/>
      <c r="L53" s="33"/>
      <c r="M53" s="33"/>
      <c r="N53" s="33"/>
      <c r="O53" s="33"/>
      <c r="P53" s="33"/>
      <c r="Q53" s="33"/>
      <c r="R53" s="33"/>
      <c r="S53" s="33"/>
      <c r="T53" s="33"/>
      <c r="U53" s="59"/>
      <c r="V53" s="60"/>
      <c r="W53" s="60"/>
      <c r="X53" s="60"/>
      <c r="Y53" s="60"/>
      <c r="Z53" s="69"/>
      <c r="AA53" s="70"/>
    </row>
    <row r="54" spans="1:27" s="36" customFormat="1" ht="18.75" customHeight="1" x14ac:dyDescent="0.25">
      <c r="A54" s="48" t="s">
        <v>5</v>
      </c>
      <c r="B54" s="63" t="s">
        <v>180</v>
      </c>
      <c r="C54" s="46"/>
      <c r="D54" s="46"/>
      <c r="E54" s="46"/>
      <c r="F54" s="46"/>
      <c r="G54" s="46"/>
      <c r="H54" s="46"/>
      <c r="I54" s="46"/>
      <c r="J54" s="46"/>
      <c r="K54" s="46"/>
      <c r="L54" s="46"/>
      <c r="M54" s="46"/>
      <c r="N54" s="46"/>
      <c r="O54" s="71"/>
      <c r="P54" s="71"/>
      <c r="Q54" s="71"/>
      <c r="R54" s="338" t="s">
        <v>65</v>
      </c>
      <c r="S54" s="339"/>
      <c r="T54" s="340"/>
      <c r="U54" s="46"/>
      <c r="V54" s="46"/>
      <c r="W54" s="46"/>
      <c r="X54" s="46"/>
      <c r="Y54" s="46"/>
      <c r="Z54" s="72"/>
      <c r="AA54" s="73"/>
    </row>
    <row r="55" spans="1:27" s="36" customFormat="1" ht="14.25" customHeight="1" x14ac:dyDescent="0.25">
      <c r="A55" s="45"/>
      <c r="B55" s="74" t="s">
        <v>82</v>
      </c>
      <c r="C55" s="75"/>
      <c r="D55" s="75"/>
      <c r="E55" s="75"/>
      <c r="F55" s="75"/>
      <c r="G55" s="75"/>
      <c r="H55" s="75"/>
      <c r="I55" s="75"/>
      <c r="J55" s="75"/>
      <c r="K55" s="75"/>
      <c r="L55" s="75"/>
      <c r="M55" s="75"/>
      <c r="N55" s="75"/>
      <c r="O55" s="76"/>
      <c r="P55" s="76"/>
      <c r="Q55" s="76"/>
      <c r="R55" s="52" t="s">
        <v>53</v>
      </c>
      <c r="S55" s="52"/>
      <c r="T55" s="52"/>
      <c r="U55" s="298" t="s">
        <v>77</v>
      </c>
      <c r="V55" s="249"/>
      <c r="W55" s="50"/>
      <c r="X55" s="77"/>
      <c r="Y55" s="78"/>
      <c r="Z55" s="79" t="s">
        <v>52</v>
      </c>
      <c r="AA55" s="80"/>
    </row>
    <row r="56" spans="1:27" s="36" customFormat="1" ht="13.95" customHeight="1" x14ac:dyDescent="0.25">
      <c r="A56" s="45"/>
      <c r="B56" s="121" t="s">
        <v>54</v>
      </c>
      <c r="C56" s="291"/>
      <c r="D56" s="291"/>
      <c r="E56" s="291"/>
      <c r="F56" s="291"/>
      <c r="G56" s="291"/>
      <c r="H56" s="291"/>
      <c r="I56" s="291"/>
      <c r="J56" s="291"/>
      <c r="K56" s="291"/>
      <c r="L56" s="291"/>
      <c r="M56" s="291"/>
      <c r="N56" s="291"/>
      <c r="O56" s="291"/>
      <c r="P56" s="291"/>
      <c r="Q56" s="347"/>
      <c r="R56" s="312"/>
      <c r="S56" s="313"/>
      <c r="T56" s="120"/>
      <c r="U56" s="256"/>
      <c r="V56" s="257"/>
      <c r="W56" s="140" t="s">
        <v>49</v>
      </c>
      <c r="X56" s="141" t="str">
        <f>IF(T56=0," ",T56)</f>
        <v xml:space="preserve"> </v>
      </c>
      <c r="Y56" s="182"/>
      <c r="Z56" s="332">
        <f>R56*U56</f>
        <v>0</v>
      </c>
      <c r="AA56" s="333"/>
    </row>
    <row r="57" spans="1:27" s="36" customFormat="1" ht="13.95" customHeight="1" x14ac:dyDescent="0.25">
      <c r="A57" s="45"/>
      <c r="B57" s="121" t="s">
        <v>55</v>
      </c>
      <c r="C57" s="291"/>
      <c r="D57" s="254"/>
      <c r="E57" s="254"/>
      <c r="F57" s="254"/>
      <c r="G57" s="254"/>
      <c r="H57" s="254"/>
      <c r="I57" s="254"/>
      <c r="J57" s="254"/>
      <c r="K57" s="254"/>
      <c r="L57" s="254"/>
      <c r="M57" s="254"/>
      <c r="N57" s="254"/>
      <c r="O57" s="254"/>
      <c r="P57" s="254"/>
      <c r="Q57" s="255"/>
      <c r="R57" s="312"/>
      <c r="S57" s="313"/>
      <c r="T57" s="120"/>
      <c r="U57" s="296"/>
      <c r="V57" s="297"/>
      <c r="W57" s="140" t="s">
        <v>49</v>
      </c>
      <c r="X57" s="141" t="str">
        <f>IF(T57=0," ",T57)</f>
        <v xml:space="preserve"> </v>
      </c>
      <c r="Y57" s="182"/>
      <c r="Z57" s="332">
        <f>R57*U57</f>
        <v>0</v>
      </c>
      <c r="AA57" s="333"/>
    </row>
    <row r="58" spans="1:27" s="36" customFormat="1" ht="14.25" customHeight="1" x14ac:dyDescent="0.25">
      <c r="A58" s="45"/>
      <c r="B58" s="121" t="s">
        <v>56</v>
      </c>
      <c r="C58" s="291"/>
      <c r="D58" s="254"/>
      <c r="E58" s="254"/>
      <c r="F58" s="254"/>
      <c r="G58" s="254"/>
      <c r="H58" s="254"/>
      <c r="I58" s="254"/>
      <c r="J58" s="254"/>
      <c r="K58" s="254"/>
      <c r="L58" s="254"/>
      <c r="M58" s="254"/>
      <c r="N58" s="254"/>
      <c r="O58" s="254"/>
      <c r="P58" s="254"/>
      <c r="Q58" s="255"/>
      <c r="R58" s="312"/>
      <c r="S58" s="313"/>
      <c r="T58" s="120"/>
      <c r="U58" s="296"/>
      <c r="V58" s="297"/>
      <c r="W58" s="140" t="s">
        <v>49</v>
      </c>
      <c r="X58" s="141" t="str">
        <f>IF(T58=0," ",T58)</f>
        <v xml:space="preserve"> </v>
      </c>
      <c r="Y58" s="182"/>
      <c r="Z58" s="332">
        <f>R58*U58</f>
        <v>0</v>
      </c>
      <c r="AA58" s="333"/>
    </row>
    <row r="59" spans="1:27" s="36" customFormat="1" ht="14.25" customHeight="1" x14ac:dyDescent="0.25">
      <c r="A59" s="45"/>
      <c r="B59" s="121" t="s">
        <v>57</v>
      </c>
      <c r="C59" s="291"/>
      <c r="D59" s="254"/>
      <c r="E59" s="254"/>
      <c r="F59" s="254"/>
      <c r="G59" s="254"/>
      <c r="H59" s="254"/>
      <c r="I59" s="254"/>
      <c r="J59" s="254"/>
      <c r="K59" s="254"/>
      <c r="L59" s="254"/>
      <c r="M59" s="254"/>
      <c r="N59" s="254"/>
      <c r="O59" s="254"/>
      <c r="P59" s="254"/>
      <c r="Q59" s="255"/>
      <c r="R59" s="312"/>
      <c r="S59" s="313"/>
      <c r="T59" s="120"/>
      <c r="U59" s="296"/>
      <c r="V59" s="297"/>
      <c r="W59" s="140" t="s">
        <v>49</v>
      </c>
      <c r="X59" s="141" t="str">
        <f>IF(T59=0," ",T59)</f>
        <v xml:space="preserve"> </v>
      </c>
      <c r="Y59" s="182"/>
      <c r="Z59" s="332">
        <f>R59*U59</f>
        <v>0</v>
      </c>
      <c r="AA59" s="333"/>
    </row>
    <row r="60" spans="1:27" s="36" customFormat="1" ht="14.25" customHeight="1" x14ac:dyDescent="0.25">
      <c r="A60" s="45"/>
      <c r="B60" s="33" t="s">
        <v>213</v>
      </c>
      <c r="C60" s="33"/>
      <c r="D60" s="33"/>
      <c r="E60" s="33"/>
      <c r="F60" s="33"/>
      <c r="G60" s="33"/>
      <c r="H60" s="33"/>
      <c r="I60" s="33"/>
      <c r="J60" s="33"/>
      <c r="K60" s="33"/>
      <c r="L60" s="33"/>
      <c r="M60" s="33"/>
      <c r="N60" s="33"/>
      <c r="O60" s="33"/>
      <c r="P60" s="33"/>
      <c r="Q60" s="33"/>
      <c r="R60" s="33"/>
      <c r="S60" s="289" t="s">
        <v>81</v>
      </c>
      <c r="T60" s="290"/>
      <c r="U60" s="290"/>
      <c r="V60" s="290"/>
      <c r="W60" s="290"/>
      <c r="X60" s="290"/>
      <c r="Y60" s="299"/>
      <c r="Z60" s="264">
        <f ca="1">SUM(OFFSET(Z55,1,0):OFFSET(AA60,-1,0))</f>
        <v>0</v>
      </c>
      <c r="AA60" s="265"/>
    </row>
    <row r="61" spans="1:27" s="36" customFormat="1" ht="14.25" customHeight="1" thickBot="1" x14ac:dyDescent="0.3">
      <c r="A61" s="45"/>
      <c r="B61" s="33"/>
      <c r="C61" s="33"/>
      <c r="D61" s="33"/>
      <c r="E61" s="33"/>
      <c r="F61" s="33"/>
      <c r="G61" s="33"/>
      <c r="H61" s="33"/>
      <c r="I61" s="33"/>
      <c r="J61" s="33"/>
      <c r="K61" s="33"/>
      <c r="L61" s="33"/>
      <c r="M61" s="33"/>
      <c r="N61" s="33"/>
      <c r="O61" s="33"/>
      <c r="P61" s="33"/>
      <c r="Q61" s="33"/>
      <c r="R61" s="287" t="s">
        <v>64</v>
      </c>
      <c r="S61" s="259"/>
      <c r="T61" s="259"/>
      <c r="U61" s="259"/>
      <c r="V61" s="259"/>
      <c r="W61" s="259"/>
      <c r="X61" s="259"/>
      <c r="Y61" s="288"/>
      <c r="Z61" s="334">
        <f ca="1">IF(Z60&lt;0, "credit item / none", Z60*0.15)</f>
        <v>0</v>
      </c>
      <c r="AA61" s="335"/>
    </row>
    <row r="62" spans="1:27" s="36" customFormat="1" ht="14.25" customHeight="1" thickBot="1" x14ac:dyDescent="0.3">
      <c r="A62" s="45"/>
      <c r="B62" s="33"/>
      <c r="C62" s="33"/>
      <c r="D62" s="33"/>
      <c r="E62" s="33"/>
      <c r="F62" s="33"/>
      <c r="G62" s="33"/>
      <c r="H62" s="33"/>
      <c r="I62" s="33"/>
      <c r="J62" s="33"/>
      <c r="K62" s="33"/>
      <c r="L62" s="33"/>
      <c r="M62" s="33"/>
      <c r="N62" s="33"/>
      <c r="O62" s="33"/>
      <c r="P62" s="33"/>
      <c r="Q62" s="33"/>
      <c r="R62" s="33"/>
      <c r="S62" s="33"/>
      <c r="T62" s="33"/>
      <c r="U62" s="258" t="s">
        <v>80</v>
      </c>
      <c r="V62" s="316"/>
      <c r="W62" s="316"/>
      <c r="X62" s="316"/>
      <c r="Y62" s="324"/>
      <c r="Z62" s="283">
        <f ca="1">IF(Z60&lt;0, Z60, Z61+Z60)</f>
        <v>0</v>
      </c>
      <c r="AA62" s="284"/>
    </row>
    <row r="63" spans="1:27" s="36" customFormat="1" ht="11.25" customHeight="1" x14ac:dyDescent="0.25">
      <c r="A63" s="45"/>
      <c r="B63" s="33"/>
      <c r="C63" s="33"/>
      <c r="D63" s="33"/>
      <c r="E63" s="33"/>
      <c r="F63" s="33"/>
      <c r="G63" s="33"/>
      <c r="H63" s="33"/>
      <c r="I63" s="33"/>
      <c r="J63" s="33"/>
      <c r="K63" s="33"/>
      <c r="L63" s="33"/>
      <c r="M63" s="33"/>
      <c r="N63" s="33"/>
      <c r="O63" s="33"/>
      <c r="P63" s="33"/>
      <c r="Q63" s="33"/>
      <c r="R63" s="33"/>
      <c r="S63" s="33"/>
      <c r="T63" s="33"/>
      <c r="U63" s="59"/>
      <c r="V63" s="60"/>
      <c r="W63" s="60"/>
      <c r="X63" s="60"/>
      <c r="Y63" s="60"/>
      <c r="Z63" s="61"/>
      <c r="AA63" s="81"/>
    </row>
    <row r="64" spans="1:27" s="36" customFormat="1" ht="18.75" customHeight="1" x14ac:dyDescent="0.25">
      <c r="A64" s="48" t="s">
        <v>6</v>
      </c>
      <c r="B64" s="63" t="s">
        <v>175</v>
      </c>
      <c r="C64" s="46"/>
      <c r="D64" s="46"/>
      <c r="E64" s="46"/>
      <c r="F64" s="46"/>
      <c r="G64" s="46"/>
      <c r="H64" s="46"/>
      <c r="I64" s="46"/>
      <c r="J64" s="46"/>
      <c r="K64" s="46"/>
      <c r="L64" s="46"/>
      <c r="M64" s="46"/>
      <c r="N64" s="46"/>
      <c r="R64" s="338" t="s">
        <v>65</v>
      </c>
      <c r="S64" s="339"/>
      <c r="T64" s="340"/>
      <c r="U64" s="46"/>
      <c r="V64" s="46"/>
      <c r="W64" s="46"/>
      <c r="X64" s="46"/>
      <c r="Y64" s="46"/>
      <c r="Z64" s="46"/>
      <c r="AA64" s="47"/>
    </row>
    <row r="65" spans="1:27" s="36" customFormat="1" ht="14.25" customHeight="1" x14ac:dyDescent="0.25">
      <c r="A65" s="45"/>
      <c r="B65" s="74" t="s">
        <v>150</v>
      </c>
      <c r="C65" s="75"/>
      <c r="D65" s="75"/>
      <c r="E65" s="75"/>
      <c r="F65" s="75"/>
      <c r="G65" s="75"/>
      <c r="H65" s="75"/>
      <c r="I65" s="75"/>
      <c r="J65" s="75"/>
      <c r="K65" s="75"/>
      <c r="L65" s="75"/>
      <c r="M65" s="75"/>
      <c r="N65" s="50"/>
      <c r="O65" s="77"/>
      <c r="P65" s="77"/>
      <c r="Q65" s="78"/>
      <c r="R65" s="52" t="s">
        <v>53</v>
      </c>
      <c r="S65" s="52"/>
      <c r="T65" s="52"/>
      <c r="U65" s="298" t="s">
        <v>77</v>
      </c>
      <c r="V65" s="249"/>
      <c r="W65" s="50"/>
      <c r="X65" s="77"/>
      <c r="Y65" s="78"/>
      <c r="Z65" s="50" t="s">
        <v>52</v>
      </c>
      <c r="AA65" s="51"/>
    </row>
    <row r="66" spans="1:27" s="36" customFormat="1" ht="14.25" customHeight="1" x14ac:dyDescent="0.25">
      <c r="A66" s="45"/>
      <c r="B66" s="121" t="s">
        <v>54</v>
      </c>
      <c r="C66" s="291"/>
      <c r="D66" s="254"/>
      <c r="E66" s="254"/>
      <c r="F66" s="254"/>
      <c r="G66" s="254"/>
      <c r="H66" s="254"/>
      <c r="I66" s="254"/>
      <c r="J66" s="254"/>
      <c r="K66" s="254"/>
      <c r="L66" s="254"/>
      <c r="M66" s="254"/>
      <c r="N66" s="254"/>
      <c r="O66" s="254"/>
      <c r="P66" s="254"/>
      <c r="Q66" s="255"/>
      <c r="R66" s="312"/>
      <c r="S66" s="313"/>
      <c r="T66" s="120"/>
      <c r="U66" s="296"/>
      <c r="V66" s="297"/>
      <c r="W66" s="140" t="s">
        <v>49</v>
      </c>
      <c r="X66" s="141" t="str">
        <f>IF(T66=0," ",T66)</f>
        <v xml:space="preserve"> </v>
      </c>
      <c r="Y66" s="182"/>
      <c r="Z66" s="332">
        <f>R66*U66</f>
        <v>0</v>
      </c>
      <c r="AA66" s="333"/>
    </row>
    <row r="67" spans="1:27" s="36" customFormat="1" ht="14.25" customHeight="1" x14ac:dyDescent="0.25">
      <c r="A67" s="45"/>
      <c r="B67" s="121" t="s">
        <v>55</v>
      </c>
      <c r="C67" s="291"/>
      <c r="D67" s="254"/>
      <c r="E67" s="254"/>
      <c r="F67" s="254"/>
      <c r="G67" s="254"/>
      <c r="H67" s="254"/>
      <c r="I67" s="254"/>
      <c r="J67" s="254"/>
      <c r="K67" s="254"/>
      <c r="L67" s="254"/>
      <c r="M67" s="254"/>
      <c r="N67" s="254"/>
      <c r="O67" s="254"/>
      <c r="P67" s="254"/>
      <c r="Q67" s="255"/>
      <c r="R67" s="312"/>
      <c r="S67" s="313"/>
      <c r="T67" s="120"/>
      <c r="U67" s="296"/>
      <c r="V67" s="297"/>
      <c r="W67" s="140" t="s">
        <v>49</v>
      </c>
      <c r="X67" s="141" t="str">
        <f>IF(T67=0," ",T67)</f>
        <v xml:space="preserve"> </v>
      </c>
      <c r="Y67" s="182"/>
      <c r="Z67" s="332">
        <f>R67*U67</f>
        <v>0</v>
      </c>
      <c r="AA67" s="333"/>
    </row>
    <row r="68" spans="1:27" s="36" customFormat="1" ht="14.25" customHeight="1" x14ac:dyDescent="0.25">
      <c r="A68" s="45"/>
      <c r="B68" s="121" t="s">
        <v>56</v>
      </c>
      <c r="C68" s="291"/>
      <c r="D68" s="254"/>
      <c r="E68" s="254"/>
      <c r="F68" s="254"/>
      <c r="G68" s="254"/>
      <c r="H68" s="254"/>
      <c r="I68" s="254"/>
      <c r="J68" s="254"/>
      <c r="K68" s="254"/>
      <c r="L68" s="254"/>
      <c r="M68" s="254"/>
      <c r="N68" s="254"/>
      <c r="O68" s="254"/>
      <c r="P68" s="254"/>
      <c r="Q68" s="255"/>
      <c r="R68" s="312"/>
      <c r="S68" s="313"/>
      <c r="T68" s="120"/>
      <c r="U68" s="296"/>
      <c r="V68" s="297"/>
      <c r="W68" s="140" t="s">
        <v>49</v>
      </c>
      <c r="X68" s="141" t="str">
        <f>IF(T68=0," ",T68)</f>
        <v xml:space="preserve"> </v>
      </c>
      <c r="Y68" s="182"/>
      <c r="Z68" s="332">
        <f>R68*U68</f>
        <v>0</v>
      </c>
      <c r="AA68" s="333"/>
    </row>
    <row r="69" spans="1:27" s="36" customFormat="1" ht="14.25" customHeight="1" thickBot="1" x14ac:dyDescent="0.3">
      <c r="A69" s="45"/>
      <c r="B69" s="121" t="s">
        <v>57</v>
      </c>
      <c r="C69" s="291"/>
      <c r="D69" s="254"/>
      <c r="E69" s="254"/>
      <c r="F69" s="254"/>
      <c r="G69" s="254"/>
      <c r="H69" s="254"/>
      <c r="I69" s="254"/>
      <c r="J69" s="254"/>
      <c r="K69" s="254"/>
      <c r="L69" s="254"/>
      <c r="M69" s="254"/>
      <c r="N69" s="254"/>
      <c r="O69" s="254"/>
      <c r="P69" s="254"/>
      <c r="Q69" s="255"/>
      <c r="R69" s="312"/>
      <c r="S69" s="313"/>
      <c r="T69" s="120"/>
      <c r="U69" s="256"/>
      <c r="V69" s="330"/>
      <c r="W69" s="140" t="s">
        <v>49</v>
      </c>
      <c r="X69" s="141" t="str">
        <f>IF(T69=0," ",T69)</f>
        <v xml:space="preserve"> </v>
      </c>
      <c r="Y69" s="182"/>
      <c r="Z69" s="314">
        <f>R69*U69</f>
        <v>0</v>
      </c>
      <c r="AA69" s="315"/>
    </row>
    <row r="70" spans="1:27" s="36" customFormat="1" ht="14.25" customHeight="1" thickBot="1" x14ac:dyDescent="0.3">
      <c r="A70" s="45"/>
      <c r="B70" s="33" t="s">
        <v>213</v>
      </c>
      <c r="C70" s="33"/>
      <c r="D70" s="33"/>
      <c r="E70" s="33"/>
      <c r="F70" s="33"/>
      <c r="G70" s="33"/>
      <c r="H70" s="33"/>
      <c r="I70" s="33"/>
      <c r="J70" s="33"/>
      <c r="K70" s="33"/>
      <c r="L70" s="33"/>
      <c r="M70" s="33"/>
      <c r="N70" s="33"/>
      <c r="O70" s="33"/>
      <c r="P70" s="33"/>
      <c r="Q70" s="33"/>
      <c r="R70" s="33"/>
      <c r="S70" s="33"/>
      <c r="T70" s="33"/>
      <c r="U70" s="258" t="s">
        <v>151</v>
      </c>
      <c r="V70" s="316"/>
      <c r="W70" s="316"/>
      <c r="X70" s="316"/>
      <c r="Y70" s="316"/>
      <c r="Z70" s="283">
        <f ca="1">SUM(OFFSET(Z65,1,0):OFFSET(AA70,-1,0))</f>
        <v>0</v>
      </c>
      <c r="AA70" s="317"/>
    </row>
    <row r="71" spans="1:27" s="36" customFormat="1" ht="9" customHeight="1" x14ac:dyDescent="0.25">
      <c r="A71" s="45"/>
      <c r="B71" s="33"/>
      <c r="C71" s="33"/>
      <c r="D71" s="33"/>
      <c r="E71" s="33"/>
      <c r="F71" s="33"/>
      <c r="G71" s="33"/>
      <c r="H71" s="33"/>
      <c r="I71" s="33"/>
      <c r="J71" s="33"/>
      <c r="K71" s="33"/>
      <c r="L71" s="33"/>
      <c r="M71" s="33"/>
      <c r="N71" s="33"/>
      <c r="O71" s="33"/>
      <c r="P71" s="33"/>
      <c r="Q71" s="33"/>
      <c r="R71" s="33"/>
      <c r="S71" s="33"/>
      <c r="T71" s="33"/>
      <c r="U71" s="59"/>
      <c r="V71" s="60"/>
      <c r="W71" s="60"/>
      <c r="X71" s="60"/>
      <c r="Y71" s="60"/>
      <c r="Z71" s="69"/>
      <c r="AA71" s="62"/>
    </row>
    <row r="72" spans="1:27" s="36" customFormat="1" ht="37.5" customHeight="1" x14ac:dyDescent="0.25">
      <c r="A72" s="48" t="s">
        <v>7</v>
      </c>
      <c r="B72" s="383" t="s">
        <v>182</v>
      </c>
      <c r="C72" s="384"/>
      <c r="D72" s="384"/>
      <c r="E72" s="384"/>
      <c r="F72" s="384"/>
      <c r="G72" s="384"/>
      <c r="H72" s="384"/>
      <c r="I72" s="384"/>
      <c r="J72" s="384"/>
      <c r="K72" s="384"/>
      <c r="L72" s="384"/>
      <c r="M72" s="384"/>
      <c r="N72" s="384"/>
      <c r="O72" s="384"/>
      <c r="P72" s="384"/>
      <c r="R72" s="389"/>
      <c r="S72" s="389"/>
      <c r="T72" s="389"/>
      <c r="U72" s="46"/>
      <c r="V72" s="46"/>
      <c r="W72" s="46"/>
      <c r="X72" s="46"/>
      <c r="Y72" s="46"/>
      <c r="Z72" s="46"/>
      <c r="AA72" s="47"/>
    </row>
    <row r="73" spans="1:27" s="36" customFormat="1" ht="14.25" customHeight="1" x14ac:dyDescent="0.25">
      <c r="A73" s="45"/>
      <c r="B73" s="74" t="s">
        <v>184</v>
      </c>
      <c r="C73" s="75"/>
      <c r="D73" s="75"/>
      <c r="E73" s="75"/>
      <c r="F73" s="75"/>
      <c r="G73" s="75"/>
      <c r="H73" s="75"/>
      <c r="I73" s="75"/>
      <c r="J73" s="75"/>
      <c r="K73" s="75"/>
      <c r="L73" s="75"/>
      <c r="M73" s="75"/>
      <c r="N73" s="50"/>
      <c r="O73" s="77"/>
      <c r="P73" s="77"/>
      <c r="Q73" s="77"/>
      <c r="R73" s="50"/>
      <c r="S73" s="50"/>
      <c r="T73" s="50"/>
      <c r="U73" s="50"/>
      <c r="V73" s="50"/>
      <c r="W73" s="50"/>
      <c r="X73" s="50"/>
      <c r="Y73" s="51"/>
      <c r="Z73" s="50" t="s">
        <v>52</v>
      </c>
      <c r="AA73" s="51"/>
    </row>
    <row r="74" spans="1:27" s="36" customFormat="1" ht="14.25" customHeight="1" x14ac:dyDescent="0.25">
      <c r="A74" s="45"/>
      <c r="B74" s="121" t="s">
        <v>54</v>
      </c>
      <c r="C74" s="327"/>
      <c r="D74" s="328"/>
      <c r="E74" s="328"/>
      <c r="F74" s="328"/>
      <c r="G74" s="328"/>
      <c r="H74" s="328"/>
      <c r="I74" s="328"/>
      <c r="J74" s="328"/>
      <c r="K74" s="328"/>
      <c r="L74" s="328"/>
      <c r="M74" s="328"/>
      <c r="N74" s="328"/>
      <c r="O74" s="328"/>
      <c r="P74" s="328"/>
      <c r="Q74" s="328"/>
      <c r="R74" s="328"/>
      <c r="S74" s="328"/>
      <c r="T74" s="328"/>
      <c r="U74" s="328"/>
      <c r="V74" s="328"/>
      <c r="W74" s="328"/>
      <c r="X74" s="328"/>
      <c r="Y74" s="329"/>
      <c r="Z74" s="256">
        <v>0</v>
      </c>
      <c r="AA74" s="257"/>
    </row>
    <row r="75" spans="1:27" s="36" customFormat="1" ht="14.25" customHeight="1" thickBot="1" x14ac:dyDescent="0.3">
      <c r="A75" s="45"/>
      <c r="B75" s="121" t="s">
        <v>55</v>
      </c>
      <c r="C75" s="327"/>
      <c r="D75" s="328"/>
      <c r="E75" s="328"/>
      <c r="F75" s="328"/>
      <c r="G75" s="328"/>
      <c r="H75" s="328"/>
      <c r="I75" s="328"/>
      <c r="J75" s="328"/>
      <c r="K75" s="328"/>
      <c r="L75" s="328"/>
      <c r="M75" s="328"/>
      <c r="N75" s="328"/>
      <c r="O75" s="328"/>
      <c r="P75" s="328"/>
      <c r="Q75" s="328"/>
      <c r="R75" s="328"/>
      <c r="S75" s="328"/>
      <c r="T75" s="328"/>
      <c r="U75" s="328"/>
      <c r="V75" s="328"/>
      <c r="W75" s="328"/>
      <c r="X75" s="328"/>
      <c r="Y75" s="329"/>
      <c r="Z75" s="243">
        <v>0</v>
      </c>
      <c r="AA75" s="244"/>
    </row>
    <row r="76" spans="1:27" s="36" customFormat="1" ht="14.25" customHeight="1" thickBot="1" x14ac:dyDescent="0.3">
      <c r="A76" s="45"/>
      <c r="B76" s="33" t="s">
        <v>213</v>
      </c>
      <c r="C76" s="33"/>
      <c r="D76" s="33"/>
      <c r="E76" s="33"/>
      <c r="F76" s="33"/>
      <c r="G76" s="33"/>
      <c r="H76" s="33"/>
      <c r="I76" s="33"/>
      <c r="J76" s="33"/>
      <c r="K76" s="33"/>
      <c r="L76" s="33"/>
      <c r="M76" s="33"/>
      <c r="N76" s="33"/>
      <c r="O76" s="33"/>
      <c r="P76" s="33"/>
      <c r="Q76" s="33"/>
      <c r="R76" s="294" t="s">
        <v>183</v>
      </c>
      <c r="S76" s="290"/>
      <c r="T76" s="290"/>
      <c r="U76" s="290"/>
      <c r="V76" s="290"/>
      <c r="W76" s="290"/>
      <c r="X76" s="290"/>
      <c r="Y76" s="295"/>
      <c r="Z76" s="283">
        <f ca="1">SUM(OFFSET(Z73,1,0):OFFSET(AA76,-1,0))</f>
        <v>0</v>
      </c>
      <c r="AA76" s="317"/>
    </row>
    <row r="77" spans="1:27" s="36" customFormat="1" ht="14.25" customHeight="1" x14ac:dyDescent="0.25">
      <c r="A77" s="45"/>
      <c r="B77" s="33"/>
      <c r="C77" s="33"/>
      <c r="D77" s="33"/>
      <c r="E77" s="33"/>
      <c r="F77" s="33"/>
      <c r="G77" s="33"/>
      <c r="H77" s="33"/>
      <c r="I77" s="33"/>
      <c r="J77" s="33"/>
      <c r="K77" s="33"/>
      <c r="L77" s="33"/>
      <c r="M77" s="33"/>
      <c r="N77" s="33"/>
      <c r="O77" s="33"/>
      <c r="P77" s="33"/>
      <c r="Q77" s="33"/>
      <c r="R77" s="33"/>
      <c r="S77" s="33"/>
      <c r="T77" s="33"/>
      <c r="U77" s="59"/>
      <c r="V77" s="60"/>
      <c r="W77" s="60"/>
      <c r="X77" s="60"/>
      <c r="Y77" s="60"/>
      <c r="Z77" s="61"/>
      <c r="AA77" s="81"/>
    </row>
    <row r="78" spans="1:27" s="36" customFormat="1" ht="18.75" customHeight="1" x14ac:dyDescent="0.25">
      <c r="A78" s="48" t="s">
        <v>8</v>
      </c>
      <c r="B78" s="63" t="s">
        <v>185</v>
      </c>
      <c r="C78" s="46"/>
      <c r="D78" s="46"/>
      <c r="E78" s="46"/>
      <c r="F78" s="46"/>
      <c r="G78" s="46"/>
      <c r="H78" s="46"/>
      <c r="I78" s="46"/>
      <c r="J78" s="46"/>
      <c r="K78" s="46"/>
      <c r="L78" s="46"/>
      <c r="M78" s="46"/>
      <c r="N78" s="46"/>
      <c r="O78" s="76"/>
      <c r="P78" s="76"/>
      <c r="Q78" s="76"/>
      <c r="R78" s="76"/>
      <c r="S78" s="76"/>
      <c r="T78" s="76"/>
      <c r="U78" s="46"/>
      <c r="V78" s="46"/>
      <c r="W78" s="46"/>
      <c r="X78" s="46"/>
      <c r="Y78" s="46"/>
      <c r="Z78" s="285"/>
      <c r="AA78" s="286"/>
    </row>
    <row r="79" spans="1:27" s="36" customFormat="1" ht="14.25" customHeight="1" x14ac:dyDescent="0.3">
      <c r="A79" s="45"/>
      <c r="B79" s="247" t="s">
        <v>278</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83"/>
    </row>
    <row r="80" spans="1:27" s="36" customFormat="1" ht="14.25" customHeight="1" x14ac:dyDescent="0.25">
      <c r="A80" s="45"/>
      <c r="B80" s="261"/>
      <c r="C80" s="261"/>
      <c r="D80" s="261"/>
      <c r="E80" s="261"/>
      <c r="F80" s="261"/>
      <c r="G80" s="261"/>
      <c r="H80" s="261"/>
      <c r="I80" s="261"/>
      <c r="J80" s="261"/>
      <c r="K80" s="261"/>
      <c r="L80" s="261"/>
      <c r="M80" s="261"/>
      <c r="N80" s="261"/>
      <c r="O80" s="292"/>
      <c r="P80" s="293"/>
      <c r="Q80" s="293"/>
      <c r="R80" s="197"/>
      <c r="S80" s="198"/>
      <c r="T80" s="198"/>
      <c r="U80" s="250"/>
      <c r="V80" s="251"/>
      <c r="W80" s="252"/>
      <c r="X80" s="253"/>
      <c r="Y80" s="253"/>
      <c r="Z80" s="270"/>
      <c r="AA80" s="271"/>
    </row>
    <row r="81" spans="1:27" s="36" customFormat="1" ht="14.25" customHeight="1" x14ac:dyDescent="0.25">
      <c r="A81" s="45"/>
      <c r="B81" s="195"/>
      <c r="C81" s="195"/>
      <c r="D81" s="195"/>
      <c r="E81" s="195"/>
      <c r="F81" s="195"/>
      <c r="G81" s="195"/>
      <c r="H81" s="195"/>
      <c r="I81" s="195"/>
      <c r="J81" s="195"/>
      <c r="K81" s="195"/>
      <c r="L81" s="195"/>
      <c r="M81" s="195"/>
      <c r="N81" s="195"/>
      <c r="O81" s="195"/>
      <c r="P81" s="195"/>
      <c r="Q81" s="195"/>
      <c r="R81" s="195"/>
      <c r="S81" s="195"/>
      <c r="T81" s="76"/>
      <c r="U81" s="76"/>
      <c r="V81" s="108"/>
      <c r="W81" s="108"/>
      <c r="X81" s="108"/>
      <c r="Y81" s="196"/>
      <c r="Z81" s="268"/>
      <c r="AA81" s="269"/>
    </row>
    <row r="82" spans="1:27" s="36" customFormat="1" ht="14.25" customHeight="1" x14ac:dyDescent="0.25">
      <c r="A82" s="45"/>
      <c r="B82" s="33"/>
      <c r="C82" s="33"/>
      <c r="D82" s="33"/>
      <c r="E82" s="33"/>
      <c r="F82" s="33"/>
      <c r="G82" s="33"/>
      <c r="H82" s="33"/>
      <c r="I82" s="33"/>
      <c r="J82" s="33"/>
      <c r="K82" s="33"/>
      <c r="L82" s="33"/>
      <c r="M82" s="33"/>
      <c r="N82" s="33"/>
      <c r="O82" s="33"/>
      <c r="P82" s="33"/>
      <c r="Q82" s="33"/>
      <c r="R82" s="33"/>
      <c r="S82" s="33"/>
      <c r="T82" s="76"/>
      <c r="U82" s="76"/>
      <c r="V82" s="84"/>
      <c r="W82" s="84"/>
      <c r="X82" s="84"/>
      <c r="Y82" s="59"/>
      <c r="Z82" s="61"/>
      <c r="AA82" s="81"/>
    </row>
    <row r="83" spans="1:27" s="36" customFormat="1" ht="18.75" customHeight="1" x14ac:dyDescent="0.25">
      <c r="A83" s="48" t="s">
        <v>9</v>
      </c>
      <c r="B83" s="63" t="s">
        <v>83</v>
      </c>
      <c r="C83" s="46"/>
      <c r="D83" s="46"/>
      <c r="E83" s="46"/>
      <c r="F83" s="46"/>
      <c r="G83" s="46"/>
      <c r="H83" s="46"/>
      <c r="I83" s="46"/>
      <c r="J83" s="46"/>
      <c r="K83" s="46"/>
      <c r="L83" s="46"/>
      <c r="M83" s="46"/>
      <c r="N83" s="46"/>
      <c r="O83" s="85"/>
      <c r="P83" s="85"/>
      <c r="Q83" s="76"/>
      <c r="R83" s="76"/>
      <c r="S83" s="76"/>
      <c r="T83" s="76"/>
      <c r="U83" s="46"/>
      <c r="V83" s="46"/>
      <c r="W83" s="46"/>
      <c r="X83" s="46"/>
      <c r="Y83" s="46"/>
      <c r="Z83" s="72"/>
      <c r="AA83" s="73"/>
    </row>
    <row r="84" spans="1:27" s="36" customFormat="1" ht="45" customHeight="1" x14ac:dyDescent="0.25">
      <c r="A84" s="45"/>
      <c r="B84" s="74" t="s">
        <v>84</v>
      </c>
      <c r="C84" s="75"/>
      <c r="D84" s="75"/>
      <c r="E84" s="75"/>
      <c r="F84" s="75"/>
      <c r="G84" s="75"/>
      <c r="H84" s="75"/>
      <c r="I84" s="75"/>
      <c r="J84" s="75"/>
      <c r="K84" s="75"/>
      <c r="L84" s="75"/>
      <c r="M84" s="75"/>
      <c r="N84" s="75"/>
      <c r="O84" s="76"/>
      <c r="P84" s="76"/>
      <c r="Q84" s="77"/>
      <c r="R84" s="50"/>
      <c r="S84" s="50"/>
      <c r="T84" s="50"/>
      <c r="U84" s="50"/>
      <c r="V84" s="50"/>
      <c r="W84" s="50"/>
      <c r="X84" s="77"/>
      <c r="Y84" s="77"/>
      <c r="Z84" s="266" t="s">
        <v>92</v>
      </c>
      <c r="AA84" s="267"/>
    </row>
    <row r="85" spans="1:27" s="36" customFormat="1" ht="14.25" customHeight="1" x14ac:dyDescent="0.25">
      <c r="A85" s="45"/>
      <c r="B85" s="121" t="s">
        <v>54</v>
      </c>
      <c r="C85" s="254"/>
      <c r="D85" s="254"/>
      <c r="E85" s="254"/>
      <c r="F85" s="254"/>
      <c r="G85" s="254"/>
      <c r="H85" s="254"/>
      <c r="I85" s="254"/>
      <c r="J85" s="254"/>
      <c r="K85" s="254"/>
      <c r="L85" s="254"/>
      <c r="M85" s="254"/>
      <c r="N85" s="254"/>
      <c r="O85" s="254"/>
      <c r="P85" s="254"/>
      <c r="Q85" s="254"/>
      <c r="R85" s="254"/>
      <c r="S85" s="254"/>
      <c r="T85" s="254"/>
      <c r="U85" s="254"/>
      <c r="V85" s="254"/>
      <c r="W85" s="254"/>
      <c r="X85" s="254"/>
      <c r="Y85" s="255"/>
      <c r="Z85" s="256">
        <v>0</v>
      </c>
      <c r="AA85" s="257"/>
    </row>
    <row r="86" spans="1:27" s="36" customFormat="1" ht="14.25" customHeight="1" x14ac:dyDescent="0.25">
      <c r="A86" s="45"/>
      <c r="B86" s="121" t="s">
        <v>55</v>
      </c>
      <c r="C86" s="254"/>
      <c r="D86" s="254"/>
      <c r="E86" s="254"/>
      <c r="F86" s="254"/>
      <c r="G86" s="254"/>
      <c r="H86" s="254"/>
      <c r="I86" s="254"/>
      <c r="J86" s="254"/>
      <c r="K86" s="254"/>
      <c r="L86" s="254"/>
      <c r="M86" s="254"/>
      <c r="N86" s="254"/>
      <c r="O86" s="254"/>
      <c r="P86" s="254"/>
      <c r="Q86" s="254"/>
      <c r="R86" s="254"/>
      <c r="S86" s="254"/>
      <c r="T86" s="254"/>
      <c r="U86" s="254"/>
      <c r="V86" s="254"/>
      <c r="W86" s="254"/>
      <c r="X86" s="254"/>
      <c r="Y86" s="255"/>
      <c r="Z86" s="256">
        <v>0</v>
      </c>
      <c r="AA86" s="257"/>
    </row>
    <row r="87" spans="1:27" s="36" customFormat="1" ht="14.25" customHeight="1" x14ac:dyDescent="0.25">
      <c r="A87" s="45"/>
      <c r="B87" s="121" t="s">
        <v>56</v>
      </c>
      <c r="C87" s="254"/>
      <c r="D87" s="254"/>
      <c r="E87" s="254"/>
      <c r="F87" s="254"/>
      <c r="G87" s="254"/>
      <c r="H87" s="254"/>
      <c r="I87" s="254"/>
      <c r="J87" s="254"/>
      <c r="K87" s="254"/>
      <c r="L87" s="254"/>
      <c r="M87" s="254"/>
      <c r="N87" s="254"/>
      <c r="O87" s="254"/>
      <c r="P87" s="254"/>
      <c r="Q87" s="254"/>
      <c r="R87" s="254"/>
      <c r="S87" s="254"/>
      <c r="T87" s="254"/>
      <c r="U87" s="254"/>
      <c r="V87" s="254"/>
      <c r="W87" s="254"/>
      <c r="X87" s="254"/>
      <c r="Y87" s="255"/>
      <c r="Z87" s="256">
        <v>0</v>
      </c>
      <c r="AA87" s="257"/>
    </row>
    <row r="88" spans="1:27" s="36" customFormat="1" ht="14.25" customHeight="1" x14ac:dyDescent="0.25">
      <c r="A88" s="45"/>
      <c r="B88" s="121" t="s">
        <v>57</v>
      </c>
      <c r="C88" s="254"/>
      <c r="D88" s="254"/>
      <c r="E88" s="254"/>
      <c r="F88" s="254"/>
      <c r="G88" s="254"/>
      <c r="H88" s="254"/>
      <c r="I88" s="254"/>
      <c r="J88" s="254"/>
      <c r="K88" s="254"/>
      <c r="L88" s="254"/>
      <c r="M88" s="254"/>
      <c r="N88" s="254"/>
      <c r="O88" s="254"/>
      <c r="P88" s="254"/>
      <c r="Q88" s="254"/>
      <c r="R88" s="254"/>
      <c r="S88" s="254"/>
      <c r="T88" s="254"/>
      <c r="U88" s="254"/>
      <c r="V88" s="254"/>
      <c r="W88" s="254"/>
      <c r="X88" s="254"/>
      <c r="Y88" s="255"/>
      <c r="Z88" s="256">
        <v>0</v>
      </c>
      <c r="AA88" s="257"/>
    </row>
    <row r="89" spans="1:27" s="36" customFormat="1" ht="14.25" customHeight="1" x14ac:dyDescent="0.25">
      <c r="A89" s="45"/>
      <c r="B89" s="121" t="s">
        <v>58</v>
      </c>
      <c r="C89" s="254"/>
      <c r="D89" s="254"/>
      <c r="E89" s="254"/>
      <c r="F89" s="254"/>
      <c r="G89" s="254"/>
      <c r="H89" s="254"/>
      <c r="I89" s="254"/>
      <c r="J89" s="254"/>
      <c r="K89" s="254"/>
      <c r="L89" s="254"/>
      <c r="M89" s="254"/>
      <c r="N89" s="254"/>
      <c r="O89" s="254"/>
      <c r="P89" s="254"/>
      <c r="Q89" s="254"/>
      <c r="R89" s="254"/>
      <c r="S89" s="254"/>
      <c r="T89" s="254"/>
      <c r="U89" s="254"/>
      <c r="V89" s="254"/>
      <c r="W89" s="254"/>
      <c r="X89" s="254"/>
      <c r="Y89" s="255"/>
      <c r="Z89" s="256">
        <v>0</v>
      </c>
      <c r="AA89" s="257"/>
    </row>
    <row r="90" spans="1:27" s="36" customFormat="1" ht="14.25" customHeight="1" x14ac:dyDescent="0.25">
      <c r="A90" s="45"/>
      <c r="B90" s="121" t="s">
        <v>59</v>
      </c>
      <c r="C90" s="254"/>
      <c r="D90" s="254"/>
      <c r="E90" s="254"/>
      <c r="F90" s="254"/>
      <c r="G90" s="254"/>
      <c r="H90" s="254"/>
      <c r="I90" s="254"/>
      <c r="J90" s="254"/>
      <c r="K90" s="254"/>
      <c r="L90" s="254"/>
      <c r="M90" s="254"/>
      <c r="N90" s="254"/>
      <c r="O90" s="254"/>
      <c r="P90" s="254"/>
      <c r="Q90" s="254"/>
      <c r="R90" s="254"/>
      <c r="S90" s="254"/>
      <c r="T90" s="254"/>
      <c r="U90" s="254"/>
      <c r="V90" s="254"/>
      <c r="W90" s="254"/>
      <c r="X90" s="254"/>
      <c r="Y90" s="255"/>
      <c r="Z90" s="256">
        <v>0</v>
      </c>
      <c r="AA90" s="257"/>
    </row>
    <row r="91" spans="1:27" s="36" customFormat="1" ht="14.25" customHeight="1" x14ac:dyDescent="0.25">
      <c r="A91" s="45"/>
      <c r="B91" s="121" t="s">
        <v>60</v>
      </c>
      <c r="C91" s="254"/>
      <c r="D91" s="254"/>
      <c r="E91" s="254"/>
      <c r="F91" s="254"/>
      <c r="G91" s="254"/>
      <c r="H91" s="254"/>
      <c r="I91" s="254"/>
      <c r="J91" s="254"/>
      <c r="K91" s="254"/>
      <c r="L91" s="254"/>
      <c r="M91" s="254"/>
      <c r="N91" s="254"/>
      <c r="O91" s="254"/>
      <c r="P91" s="254"/>
      <c r="Q91" s="254"/>
      <c r="R91" s="254"/>
      <c r="S91" s="254"/>
      <c r="T91" s="254"/>
      <c r="U91" s="254"/>
      <c r="V91" s="254"/>
      <c r="W91" s="254"/>
      <c r="X91" s="254"/>
      <c r="Y91" s="255"/>
      <c r="Z91" s="256">
        <v>0</v>
      </c>
      <c r="AA91" s="257"/>
    </row>
    <row r="92" spans="1:27" s="36" customFormat="1" ht="14.25" customHeight="1" x14ac:dyDescent="0.25">
      <c r="A92" s="45"/>
      <c r="B92" s="33" t="s">
        <v>213</v>
      </c>
      <c r="C92" s="33"/>
      <c r="D92" s="33"/>
      <c r="E92" s="33"/>
      <c r="F92" s="33"/>
      <c r="G92" s="33"/>
      <c r="H92" s="33"/>
      <c r="I92" s="33"/>
      <c r="J92" s="33"/>
      <c r="K92" s="33"/>
      <c r="L92" s="33"/>
      <c r="M92" s="33"/>
      <c r="N92" s="33"/>
      <c r="O92" s="33"/>
      <c r="P92" s="33"/>
      <c r="Q92" s="33"/>
      <c r="R92" s="289" t="s">
        <v>87</v>
      </c>
      <c r="S92" s="290"/>
      <c r="T92" s="290"/>
      <c r="U92" s="290"/>
      <c r="V92" s="290"/>
      <c r="W92" s="290"/>
      <c r="X92" s="290"/>
      <c r="Y92" s="290"/>
      <c r="Z92" s="264">
        <f ca="1">SUM(OFFSET(Z84,1,0):OFFSET(AA92,-1,0))</f>
        <v>0</v>
      </c>
      <c r="AA92" s="265"/>
    </row>
    <row r="93" spans="1:27" s="36" customFormat="1" ht="14.25" customHeight="1" thickBot="1" x14ac:dyDescent="0.3">
      <c r="A93" s="45"/>
      <c r="B93" s="33"/>
      <c r="C93" s="33"/>
      <c r="D93" s="33"/>
      <c r="E93" s="33"/>
      <c r="F93" s="33"/>
      <c r="G93" s="33"/>
      <c r="H93" s="33"/>
      <c r="I93" s="33"/>
      <c r="J93" s="33"/>
      <c r="K93" s="33"/>
      <c r="L93" s="33"/>
      <c r="M93" s="33"/>
      <c r="N93" s="33"/>
      <c r="O93" s="33"/>
      <c r="P93" s="33"/>
      <c r="Q93" s="33"/>
      <c r="R93" s="287" t="s">
        <v>86</v>
      </c>
      <c r="S93" s="259"/>
      <c r="T93" s="259"/>
      <c r="U93" s="259"/>
      <c r="V93" s="259"/>
      <c r="W93" s="259"/>
      <c r="X93" s="259"/>
      <c r="Y93" s="288"/>
      <c r="Z93" s="262">
        <f ca="1">IF(Z92&lt;0, "credit item / none", Z92*0.05)</f>
        <v>0</v>
      </c>
      <c r="AA93" s="263"/>
    </row>
    <row r="94" spans="1:27" s="36" customFormat="1" ht="14.25" customHeight="1" thickBot="1" x14ac:dyDescent="0.3">
      <c r="A94" s="45"/>
      <c r="B94" s="33"/>
      <c r="C94" s="33"/>
      <c r="D94" s="33"/>
      <c r="E94" s="33"/>
      <c r="F94" s="33"/>
      <c r="G94" s="33"/>
      <c r="H94" s="33"/>
      <c r="I94" s="33"/>
      <c r="J94" s="33"/>
      <c r="K94" s="33"/>
      <c r="L94" s="33"/>
      <c r="M94" s="33"/>
      <c r="N94" s="33"/>
      <c r="O94" s="33"/>
      <c r="P94" s="33"/>
      <c r="Q94" s="33"/>
      <c r="R94" s="258" t="s">
        <v>85</v>
      </c>
      <c r="S94" s="259"/>
      <c r="T94" s="259"/>
      <c r="U94" s="259"/>
      <c r="V94" s="259"/>
      <c r="W94" s="259"/>
      <c r="X94" s="259"/>
      <c r="Y94" s="260"/>
      <c r="Z94" s="283">
        <f ca="1">IF(Z92&lt;=0,Z92,Z93+Z92)</f>
        <v>0</v>
      </c>
      <c r="AA94" s="284"/>
    </row>
    <row r="95" spans="1:27" s="36" customFormat="1" ht="9.75" customHeight="1" x14ac:dyDescent="0.25">
      <c r="A95" s="45"/>
      <c r="B95" s="33"/>
      <c r="C95" s="33"/>
      <c r="D95" s="33"/>
      <c r="E95" s="33"/>
      <c r="F95" s="33"/>
      <c r="G95" s="33"/>
      <c r="H95" s="33"/>
      <c r="I95" s="33"/>
      <c r="J95" s="33"/>
      <c r="K95" s="33"/>
      <c r="L95" s="33"/>
      <c r="M95" s="33"/>
      <c r="N95" s="33"/>
      <c r="O95" s="33"/>
      <c r="P95" s="33"/>
      <c r="Q95" s="33"/>
      <c r="R95" s="59"/>
      <c r="S95" s="84"/>
      <c r="T95" s="84"/>
      <c r="U95" s="84"/>
      <c r="V95" s="84"/>
      <c r="W95" s="84"/>
      <c r="X95" s="84"/>
      <c r="Y95" s="84"/>
      <c r="Z95" s="61"/>
      <c r="AA95" s="81"/>
    </row>
    <row r="96" spans="1:27" s="36" customFormat="1" ht="18.75" customHeight="1" x14ac:dyDescent="0.25">
      <c r="A96" s="48" t="s">
        <v>96</v>
      </c>
      <c r="B96" s="63" t="s">
        <v>99</v>
      </c>
      <c r="C96" s="86"/>
      <c r="D96" s="86"/>
      <c r="E96" s="86"/>
      <c r="F96" s="86"/>
      <c r="G96" s="86"/>
      <c r="H96" s="86"/>
      <c r="I96" s="86"/>
      <c r="J96" s="87"/>
      <c r="K96" s="87"/>
      <c r="L96" s="87"/>
      <c r="M96" s="87"/>
      <c r="N96" s="87"/>
      <c r="O96" s="86"/>
      <c r="P96" s="86"/>
      <c r="Q96" s="86"/>
      <c r="R96" s="86"/>
      <c r="S96" s="86"/>
      <c r="T96" s="86"/>
      <c r="U96" s="86"/>
      <c r="V96" s="86"/>
      <c r="W96" s="86"/>
      <c r="X96" s="86"/>
      <c r="Y96" s="86"/>
      <c r="Z96" s="46"/>
      <c r="AA96" s="47"/>
    </row>
    <row r="97" spans="1:27" s="36" customFormat="1" ht="19.5" customHeight="1" x14ac:dyDescent="0.3">
      <c r="A97" s="88"/>
      <c r="B97" s="247" t="s">
        <v>242</v>
      </c>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47"/>
    </row>
    <row r="98" spans="1:27" s="36" customFormat="1" ht="9.75" customHeight="1" x14ac:dyDescent="0.25">
      <c r="A98" s="48"/>
      <c r="B98" s="386"/>
      <c r="C98" s="386"/>
      <c r="D98" s="86"/>
      <c r="E98" s="86"/>
      <c r="F98" s="86"/>
      <c r="G98" s="86"/>
      <c r="H98" s="86"/>
      <c r="I98" s="86"/>
      <c r="J98" s="86"/>
      <c r="K98" s="86"/>
      <c r="L98" s="86"/>
      <c r="M98" s="86"/>
      <c r="N98" s="86"/>
      <c r="O98" s="86"/>
      <c r="P98" s="86"/>
      <c r="Q98" s="86"/>
      <c r="R98" s="86"/>
      <c r="S98" s="86"/>
      <c r="T98" s="86"/>
      <c r="U98" s="86"/>
      <c r="V98" s="86"/>
      <c r="W98" s="86"/>
      <c r="X98" s="86"/>
      <c r="Y98" s="86"/>
      <c r="Z98" s="86"/>
      <c r="AA98" s="47"/>
    </row>
    <row r="99" spans="1:27" s="36" customFormat="1" ht="18.75" customHeight="1" x14ac:dyDescent="0.25">
      <c r="A99" s="48" t="s">
        <v>101</v>
      </c>
      <c r="B99" s="63" t="s">
        <v>46</v>
      </c>
      <c r="C99" s="86"/>
      <c r="D99" s="86"/>
      <c r="E99" s="86"/>
      <c r="F99" s="86"/>
      <c r="G99" s="86"/>
      <c r="H99" s="86"/>
      <c r="I99" s="86"/>
      <c r="J99" s="87"/>
      <c r="K99" s="87"/>
      <c r="L99" s="87"/>
      <c r="M99" s="87"/>
      <c r="N99" s="87"/>
      <c r="O99" s="86"/>
      <c r="P99" s="86"/>
      <c r="Q99" s="86"/>
      <c r="R99" s="86"/>
      <c r="S99" s="86"/>
      <c r="T99" s="86"/>
      <c r="U99" s="86"/>
      <c r="V99" s="86"/>
      <c r="W99" s="86"/>
      <c r="X99" s="86"/>
      <c r="Y99" s="86"/>
      <c r="Z99" s="46"/>
      <c r="AA99" s="47"/>
    </row>
    <row r="100" spans="1:27" s="36" customFormat="1" ht="35.25" customHeight="1" x14ac:dyDescent="0.25">
      <c r="A100" s="88"/>
      <c r="B100" s="245" t="s">
        <v>93</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47"/>
    </row>
    <row r="101" spans="1:27" s="36" customFormat="1" ht="18.75" customHeight="1" x14ac:dyDescent="0.25">
      <c r="A101" s="48"/>
      <c r="B101" s="387" t="s">
        <v>104</v>
      </c>
      <c r="C101" s="388"/>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47"/>
    </row>
    <row r="102" spans="1:27" s="36" customFormat="1" ht="18.75" customHeight="1" x14ac:dyDescent="0.25">
      <c r="A102" s="48"/>
      <c r="B102" s="388"/>
      <c r="C102" s="388"/>
      <c r="D102" s="86"/>
      <c r="E102" s="86"/>
      <c r="F102" s="86"/>
      <c r="G102" s="86"/>
      <c r="H102" s="86"/>
      <c r="I102" s="86"/>
      <c r="J102" s="46"/>
      <c r="K102" s="46"/>
      <c r="L102" s="46"/>
      <c r="M102" s="46"/>
      <c r="N102" s="46"/>
      <c r="O102" s="86"/>
      <c r="P102" s="86"/>
      <c r="Q102" s="86"/>
      <c r="R102" s="86"/>
      <c r="S102" s="86"/>
      <c r="T102" s="86"/>
      <c r="U102" s="86"/>
      <c r="V102" s="86"/>
      <c r="W102" s="86"/>
      <c r="X102" s="86"/>
      <c r="Y102" s="86"/>
      <c r="Z102" s="86"/>
      <c r="AA102" s="47"/>
    </row>
    <row r="103" spans="1:27" s="36" customFormat="1" ht="14.25" customHeight="1" x14ac:dyDescent="0.25">
      <c r="A103" s="48"/>
      <c r="B103" s="89"/>
      <c r="C103" s="89"/>
      <c r="D103" s="86"/>
      <c r="E103" s="86"/>
      <c r="F103" s="241" t="s">
        <v>94</v>
      </c>
      <c r="G103" s="242"/>
      <c r="H103" s="242"/>
      <c r="I103" s="242"/>
      <c r="J103" s="242"/>
      <c r="K103" s="242"/>
      <c r="L103" s="242"/>
      <c r="M103" s="242"/>
      <c r="N103" s="242"/>
      <c r="O103" s="242"/>
      <c r="P103" s="242"/>
      <c r="Q103" s="242"/>
      <c r="R103" s="242"/>
      <c r="S103" s="242"/>
      <c r="T103" s="242"/>
      <c r="U103" s="242"/>
      <c r="V103" s="242"/>
      <c r="W103" s="242"/>
      <c r="X103" s="242"/>
      <c r="Y103" s="249"/>
      <c r="Z103" s="256">
        <v>0</v>
      </c>
      <c r="AA103" s="257"/>
    </row>
    <row r="104" spans="1:27" s="36" customFormat="1" ht="14.25" customHeight="1" thickBot="1" x14ac:dyDescent="0.3">
      <c r="A104" s="48"/>
      <c r="B104" s="89"/>
      <c r="C104" s="89"/>
      <c r="D104" s="86"/>
      <c r="E104" s="86"/>
      <c r="F104" s="241" t="s">
        <v>95</v>
      </c>
      <c r="G104" s="242"/>
      <c r="H104" s="242"/>
      <c r="I104" s="242"/>
      <c r="J104" s="242"/>
      <c r="K104" s="242"/>
      <c r="L104" s="242"/>
      <c r="M104" s="242"/>
      <c r="N104" s="242"/>
      <c r="O104" s="242"/>
      <c r="P104" s="242"/>
      <c r="Q104" s="242"/>
      <c r="R104" s="242"/>
      <c r="S104" s="242"/>
      <c r="T104" s="242"/>
      <c r="U104" s="242"/>
      <c r="V104" s="242"/>
      <c r="W104" s="242"/>
      <c r="X104" s="242"/>
      <c r="Y104" s="26"/>
      <c r="Z104" s="243">
        <v>0</v>
      </c>
      <c r="AA104" s="244"/>
    </row>
    <row r="105" spans="1:27" s="36" customFormat="1" ht="14.25" customHeight="1" thickBot="1" x14ac:dyDescent="0.3">
      <c r="A105" s="90"/>
      <c r="B105" s="91"/>
      <c r="C105" s="91"/>
      <c r="D105" s="92"/>
      <c r="E105" s="92"/>
      <c r="F105" s="318" t="s">
        <v>102</v>
      </c>
      <c r="G105" s="319"/>
      <c r="H105" s="319"/>
      <c r="I105" s="319"/>
      <c r="J105" s="319"/>
      <c r="K105" s="319"/>
      <c r="L105" s="319"/>
      <c r="M105" s="319"/>
      <c r="N105" s="319"/>
      <c r="O105" s="319"/>
      <c r="P105" s="319"/>
      <c r="Q105" s="319"/>
      <c r="R105" s="319"/>
      <c r="S105" s="319"/>
      <c r="T105" s="319"/>
      <c r="U105" s="319"/>
      <c r="V105" s="319"/>
      <c r="W105" s="319"/>
      <c r="X105" s="319"/>
      <c r="Y105" s="93"/>
      <c r="Z105" s="283">
        <f>Z104-Z103</f>
        <v>0</v>
      </c>
      <c r="AA105" s="317"/>
    </row>
    <row r="106" spans="1:27" s="36" customFormat="1" ht="9.75" customHeight="1" thickBot="1" x14ac:dyDescent="0.3">
      <c r="A106" s="88"/>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7"/>
    </row>
    <row r="107" spans="1:27" s="36" customFormat="1" ht="3" customHeight="1" thickTop="1" thickBot="1" x14ac:dyDescent="0.3">
      <c r="A107" s="94"/>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6"/>
    </row>
    <row r="108" spans="1:27" s="36" customFormat="1" ht="18.75" customHeight="1" thickTop="1" x14ac:dyDescent="0.25">
      <c r="A108" s="97" t="s">
        <v>91</v>
      </c>
      <c r="B108" s="98"/>
      <c r="C108" s="99"/>
      <c r="D108" s="99"/>
      <c r="E108" s="99"/>
      <c r="F108" s="99"/>
      <c r="G108" s="99"/>
      <c r="H108" s="305" t="str">
        <f>IF(H16="", " ",H16)</f>
        <v xml:space="preserve"> </v>
      </c>
      <c r="I108" s="305"/>
      <c r="J108" s="100"/>
      <c r="K108" s="99"/>
      <c r="L108" s="99"/>
      <c r="M108" s="99"/>
      <c r="N108" s="99"/>
      <c r="O108" s="101"/>
      <c r="P108" s="101"/>
      <c r="Q108" s="101"/>
      <c r="R108" s="101"/>
      <c r="S108" s="101"/>
      <c r="T108" s="101"/>
      <c r="U108" s="99"/>
      <c r="V108" s="99"/>
      <c r="W108" s="99"/>
      <c r="X108" s="99"/>
      <c r="Y108" s="99"/>
      <c r="Z108" s="99"/>
      <c r="AA108" s="102"/>
    </row>
    <row r="109" spans="1:27" s="43" customFormat="1" ht="17.25" customHeight="1" x14ac:dyDescent="0.25">
      <c r="A109" s="385" t="s">
        <v>24</v>
      </c>
      <c r="B109" s="371"/>
      <c r="C109" s="371"/>
      <c r="D109" s="371"/>
      <c r="E109" s="305" t="str">
        <f>IF(E12="", " ",E12)</f>
        <v xml:space="preserve"> </v>
      </c>
      <c r="F109" s="305"/>
      <c r="G109" s="306" t="s">
        <v>25</v>
      </c>
      <c r="H109" s="259"/>
      <c r="I109" s="259"/>
      <c r="J109" s="305" t="str">
        <f>IF(J12="", " ",J12)</f>
        <v xml:space="preserve"> </v>
      </c>
      <c r="K109" s="305"/>
      <c r="L109" s="306" t="s">
        <v>26</v>
      </c>
      <c r="M109" s="259"/>
      <c r="N109" s="259"/>
      <c r="O109" s="305" t="str">
        <f>IF(O12="", " ",O12)</f>
        <v xml:space="preserve"> </v>
      </c>
      <c r="P109" s="305"/>
      <c r="Q109" s="82"/>
      <c r="R109" s="103"/>
      <c r="S109" s="103"/>
      <c r="T109" s="103"/>
      <c r="U109" s="103"/>
      <c r="V109" s="60" t="s">
        <v>27</v>
      </c>
      <c r="W109" s="305" t="str">
        <f>IF(Z12="", " ",Z12)</f>
        <v xml:space="preserve"> </v>
      </c>
      <c r="X109" s="305"/>
      <c r="AA109" s="104"/>
    </row>
    <row r="110" spans="1:27" s="43" customFormat="1" ht="10.5" customHeight="1" x14ac:dyDescent="0.25">
      <c r="A110" s="105"/>
      <c r="B110" s="106"/>
      <c r="C110" s="106"/>
      <c r="D110" s="106"/>
      <c r="E110" s="107"/>
      <c r="F110" s="107"/>
      <c r="G110" s="38"/>
      <c r="H110" s="108"/>
      <c r="I110" s="108"/>
      <c r="J110" s="107"/>
      <c r="K110" s="107"/>
      <c r="L110" s="38"/>
      <c r="M110" s="108"/>
      <c r="N110" s="108"/>
      <c r="O110" s="107"/>
      <c r="P110" s="107"/>
      <c r="Q110" s="103"/>
      <c r="R110" s="103"/>
      <c r="S110" s="82"/>
      <c r="T110" s="82"/>
      <c r="U110" s="103"/>
      <c r="V110" s="103"/>
      <c r="W110" s="103"/>
      <c r="X110" s="103"/>
      <c r="Y110" s="60"/>
      <c r="Z110" s="107"/>
      <c r="AA110" s="109"/>
    </row>
    <row r="111" spans="1:27" s="36" customFormat="1" ht="18" customHeight="1" x14ac:dyDescent="0.25">
      <c r="A111" s="88"/>
      <c r="B111" s="46"/>
      <c r="C111" s="46"/>
      <c r="D111" s="46"/>
      <c r="E111" s="46"/>
      <c r="F111" s="46"/>
      <c r="G111" s="46"/>
      <c r="H111" s="46"/>
      <c r="I111" s="46"/>
      <c r="J111" s="46"/>
      <c r="K111" s="46"/>
      <c r="L111" s="46"/>
      <c r="M111" s="46"/>
      <c r="N111" s="46"/>
      <c r="O111" s="46"/>
      <c r="P111" s="46"/>
      <c r="R111" s="110" t="s">
        <v>3</v>
      </c>
      <c r="S111" s="302" t="s">
        <v>90</v>
      </c>
      <c r="T111" s="246"/>
      <c r="U111" s="246"/>
      <c r="V111" s="246"/>
      <c r="W111" s="246"/>
      <c r="X111" s="246"/>
      <c r="Y111" s="246"/>
      <c r="Z111" s="307">
        <f ca="1">Z33</f>
        <v>0</v>
      </c>
      <c r="AA111" s="308"/>
    </row>
    <row r="112" spans="1:27" s="36" customFormat="1" ht="18" customHeight="1" x14ac:dyDescent="0.25">
      <c r="A112" s="88"/>
      <c r="B112" s="46"/>
      <c r="C112" s="46"/>
      <c r="D112" s="46"/>
      <c r="E112" s="46"/>
      <c r="F112" s="46"/>
      <c r="G112" s="46"/>
      <c r="H112" s="46"/>
      <c r="I112" s="76"/>
      <c r="J112" s="76"/>
      <c r="K112" s="76"/>
      <c r="L112" s="76"/>
      <c r="M112" s="76"/>
      <c r="N112" s="76"/>
      <c r="O112" s="76"/>
      <c r="P112" s="76"/>
      <c r="R112" s="110" t="s">
        <v>4</v>
      </c>
      <c r="S112" s="302" t="s">
        <v>178</v>
      </c>
      <c r="T112" s="246"/>
      <c r="U112" s="246"/>
      <c r="V112" s="246"/>
      <c r="W112" s="246"/>
      <c r="X112" s="246"/>
      <c r="Y112" s="246"/>
      <c r="Z112" s="303">
        <f ca="1">Z52</f>
        <v>0</v>
      </c>
      <c r="AA112" s="304"/>
    </row>
    <row r="113" spans="1:27" s="36" customFormat="1" ht="18" customHeight="1" x14ac:dyDescent="0.25">
      <c r="A113" s="88"/>
      <c r="B113" s="46"/>
      <c r="C113" s="46"/>
      <c r="D113" s="46"/>
      <c r="E113" s="46"/>
      <c r="F113" s="46"/>
      <c r="G113" s="46"/>
      <c r="H113" s="46"/>
      <c r="I113" s="76"/>
      <c r="J113" s="76"/>
      <c r="K113" s="76"/>
      <c r="L113" s="76"/>
      <c r="M113" s="76"/>
      <c r="N113" s="76"/>
      <c r="O113" s="76"/>
      <c r="P113" s="76"/>
      <c r="R113" s="110" t="s">
        <v>5</v>
      </c>
      <c r="S113" s="302" t="s">
        <v>89</v>
      </c>
      <c r="T113" s="246"/>
      <c r="U113" s="246"/>
      <c r="V113" s="246"/>
      <c r="W113" s="246"/>
      <c r="X113" s="246"/>
      <c r="Y113" s="246"/>
      <c r="Z113" s="303">
        <f ca="1">Z62</f>
        <v>0</v>
      </c>
      <c r="AA113" s="304"/>
    </row>
    <row r="114" spans="1:27" s="36" customFormat="1" ht="18" customHeight="1" x14ac:dyDescent="0.25">
      <c r="A114" s="88"/>
      <c r="B114" s="46"/>
      <c r="C114" s="46"/>
      <c r="D114" s="46"/>
      <c r="E114" s="46"/>
      <c r="F114" s="46"/>
      <c r="G114" s="46"/>
      <c r="H114" s="46"/>
      <c r="I114" s="46"/>
      <c r="J114" s="46"/>
      <c r="K114" s="46"/>
      <c r="L114" s="46"/>
      <c r="M114" s="46"/>
      <c r="N114" s="46"/>
      <c r="O114" s="46"/>
      <c r="P114" s="46"/>
      <c r="R114" s="110" t="s">
        <v>6</v>
      </c>
      <c r="S114" s="302" t="s">
        <v>152</v>
      </c>
      <c r="T114" s="246"/>
      <c r="U114" s="246"/>
      <c r="V114" s="246"/>
      <c r="W114" s="246"/>
      <c r="X114" s="246"/>
      <c r="Y114" s="246"/>
      <c r="Z114" s="303">
        <f ca="1">Z70</f>
        <v>0</v>
      </c>
      <c r="AA114" s="304"/>
    </row>
    <row r="115" spans="1:27" s="36" customFormat="1" ht="18" customHeight="1" x14ac:dyDescent="0.25">
      <c r="A115" s="88"/>
      <c r="B115" s="46"/>
      <c r="C115" s="46"/>
      <c r="D115" s="46"/>
      <c r="E115" s="46"/>
      <c r="F115" s="46"/>
      <c r="G115" s="46"/>
      <c r="H115" s="46"/>
      <c r="I115" s="46"/>
      <c r="J115" s="46"/>
      <c r="K115" s="46"/>
      <c r="L115" s="46"/>
      <c r="M115" s="46"/>
      <c r="N115" s="46"/>
      <c r="O115" s="46"/>
      <c r="P115" s="46"/>
      <c r="R115" s="110" t="s">
        <v>7</v>
      </c>
      <c r="S115" s="302" t="s">
        <v>179</v>
      </c>
      <c r="T115" s="246"/>
      <c r="U115" s="246"/>
      <c r="V115" s="246"/>
      <c r="W115" s="246"/>
      <c r="X115" s="246"/>
      <c r="Y115" s="246"/>
      <c r="Z115" s="303">
        <f ca="1">Z76</f>
        <v>0</v>
      </c>
      <c r="AA115" s="304"/>
    </row>
    <row r="116" spans="1:27" s="36" customFormat="1" ht="18" customHeight="1" x14ac:dyDescent="0.25">
      <c r="A116" s="88"/>
      <c r="B116" s="46"/>
      <c r="C116" s="46"/>
      <c r="D116" s="46"/>
      <c r="E116" s="46"/>
      <c r="F116" s="46"/>
      <c r="G116" s="46"/>
      <c r="H116" s="46"/>
      <c r="I116" s="76"/>
      <c r="J116" s="76"/>
      <c r="K116" s="76"/>
      <c r="L116" s="76"/>
      <c r="M116" s="76"/>
      <c r="N116" s="76"/>
      <c r="O116" s="76"/>
      <c r="P116" s="76"/>
      <c r="R116" s="110" t="s">
        <v>8</v>
      </c>
      <c r="S116" s="302" t="s">
        <v>88</v>
      </c>
      <c r="T116" s="246"/>
      <c r="U116" s="246"/>
      <c r="V116" s="246"/>
      <c r="W116" s="246"/>
      <c r="X116" s="246"/>
      <c r="Y116" s="246"/>
      <c r="Z116" s="300" t="s">
        <v>236</v>
      </c>
      <c r="AA116" s="301"/>
    </row>
    <row r="117" spans="1:27" s="36" customFormat="1" ht="18" customHeight="1" x14ac:dyDescent="0.25">
      <c r="A117" s="88"/>
      <c r="B117" s="46"/>
      <c r="C117" s="46"/>
      <c r="D117" s="46"/>
      <c r="E117" s="46"/>
      <c r="F117" s="46"/>
      <c r="G117" s="46"/>
      <c r="H117" s="46"/>
      <c r="I117" s="76"/>
      <c r="J117" s="76"/>
      <c r="K117" s="76"/>
      <c r="L117" s="76"/>
      <c r="M117" s="76"/>
      <c r="N117" s="76"/>
      <c r="O117" s="76"/>
      <c r="P117" s="76"/>
      <c r="R117" s="110" t="s">
        <v>9</v>
      </c>
      <c r="S117" s="302" t="s">
        <v>97</v>
      </c>
      <c r="T117" s="246"/>
      <c r="U117" s="246"/>
      <c r="V117" s="246"/>
      <c r="W117" s="246"/>
      <c r="X117" s="246"/>
      <c r="Y117" s="246"/>
      <c r="Z117" s="303">
        <f ca="1">Z94</f>
        <v>0</v>
      </c>
      <c r="AA117" s="304"/>
    </row>
    <row r="118" spans="1:27" s="36" customFormat="1" ht="18" customHeight="1" x14ac:dyDescent="0.25">
      <c r="A118" s="88"/>
      <c r="B118" s="46"/>
      <c r="C118" s="46"/>
      <c r="D118" s="46"/>
      <c r="E118" s="46"/>
      <c r="F118" s="46"/>
      <c r="G118" s="46"/>
      <c r="H118" s="46"/>
      <c r="I118" s="76"/>
      <c r="J118" s="76"/>
      <c r="K118" s="76"/>
      <c r="L118" s="76"/>
      <c r="M118" s="76"/>
      <c r="N118" s="76"/>
      <c r="O118" s="76"/>
      <c r="P118" s="76"/>
      <c r="R118" s="110" t="s">
        <v>96</v>
      </c>
      <c r="S118" s="302" t="s">
        <v>98</v>
      </c>
      <c r="T118" s="246"/>
      <c r="U118" s="246"/>
      <c r="V118" s="246"/>
      <c r="W118" s="246"/>
      <c r="X118" s="246"/>
      <c r="Y118" s="246"/>
      <c r="Z118" s="300" t="s">
        <v>236</v>
      </c>
      <c r="AA118" s="301"/>
    </row>
    <row r="119" spans="1:27" s="36" customFormat="1" ht="24" customHeight="1" thickBot="1" x14ac:dyDescent="0.3">
      <c r="A119" s="88"/>
      <c r="B119" s="46"/>
      <c r="C119" s="46"/>
      <c r="D119" s="46"/>
      <c r="E119" s="46"/>
      <c r="F119" s="46"/>
      <c r="G119" s="46"/>
      <c r="H119" s="46"/>
      <c r="I119" s="76"/>
      <c r="J119" s="76"/>
      <c r="K119" s="76"/>
      <c r="L119" s="76"/>
      <c r="M119" s="76"/>
      <c r="N119" s="76"/>
      <c r="O119" s="76"/>
      <c r="P119" s="76"/>
      <c r="R119" s="110" t="s">
        <v>101</v>
      </c>
      <c r="S119" s="320" t="s">
        <v>103</v>
      </c>
      <c r="T119" s="321"/>
      <c r="U119" s="321"/>
      <c r="V119" s="321"/>
      <c r="W119" s="321"/>
      <c r="X119" s="321"/>
      <c r="Y119" s="321"/>
      <c r="Z119" s="322">
        <f>Z105</f>
        <v>0</v>
      </c>
      <c r="AA119" s="323"/>
    </row>
    <row r="120" spans="1:27" s="36" customFormat="1" ht="18" customHeight="1" thickBot="1" x14ac:dyDescent="0.3">
      <c r="A120" s="88"/>
      <c r="B120" s="46"/>
      <c r="C120" s="46"/>
      <c r="D120" s="46"/>
      <c r="E120" s="46"/>
      <c r="F120" s="46"/>
      <c r="G120" s="46"/>
      <c r="H120" s="46"/>
      <c r="I120" s="76"/>
      <c r="J120" s="76"/>
      <c r="K120" s="76"/>
      <c r="L120" s="76"/>
      <c r="M120" s="76"/>
      <c r="N120" s="76"/>
      <c r="O120" s="76"/>
      <c r="P120" s="76"/>
      <c r="Q120" s="46"/>
      <c r="R120" s="316" t="s">
        <v>105</v>
      </c>
      <c r="S120" s="316"/>
      <c r="T120" s="316"/>
      <c r="U120" s="316"/>
      <c r="V120" s="316"/>
      <c r="W120" s="316"/>
      <c r="X120" s="316"/>
      <c r="Y120" s="324"/>
      <c r="Z120" s="325">
        <f ca="1">SUM(Z111:AA119)</f>
        <v>0</v>
      </c>
      <c r="AA120" s="326"/>
    </row>
    <row r="121" spans="1:27" x14ac:dyDescent="0.25">
      <c r="A121" s="111"/>
      <c r="AA121" s="112"/>
    </row>
    <row r="122" spans="1:27" x14ac:dyDescent="0.25">
      <c r="A122" s="309" t="s">
        <v>100</v>
      </c>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1"/>
    </row>
  </sheetData>
  <sheetProtection algorithmName="SHA-512" hashValue="f7ttW08bf8FLvpTT+NruW0d0g8zAgR99/99MGX8gYMVhbC8fzfmFXYY5VWkd+yl5n5XcTHwNCTU/1a9q0sXWpQ==" saltValue="pO/kxIElKK8l5HULoTk+Ig==" spinCount="100000" sheet="1" insertRows="0" deleteRows="0"/>
  <protectedRanges>
    <protectedRange sqref="A66:IU69" name="Range1"/>
  </protectedRanges>
  <mergeCells count="325">
    <mergeCell ref="Z87:AA87"/>
    <mergeCell ref="E42:G42"/>
    <mergeCell ref="H42:I42"/>
    <mergeCell ref="E35:AA35"/>
    <mergeCell ref="U42:V42"/>
    <mergeCell ref="P42:Q42"/>
    <mergeCell ref="J42:K42"/>
    <mergeCell ref="L42:M42"/>
    <mergeCell ref="R42:S42"/>
    <mergeCell ref="W42:X42"/>
    <mergeCell ref="W40:X40"/>
    <mergeCell ref="L41:M41"/>
    <mergeCell ref="N42:O42"/>
    <mergeCell ref="P41:Q41"/>
    <mergeCell ref="R41:S41"/>
    <mergeCell ref="U41:V41"/>
    <mergeCell ref="W41:X41"/>
    <mergeCell ref="P40:Q40"/>
    <mergeCell ref="R40:S40"/>
    <mergeCell ref="U40:V40"/>
    <mergeCell ref="L36:M38"/>
    <mergeCell ref="P36:Q38"/>
    <mergeCell ref="U36:V38"/>
    <mergeCell ref="A17:AA17"/>
    <mergeCell ref="C25:N25"/>
    <mergeCell ref="Z25:AA25"/>
    <mergeCell ref="O26:P26"/>
    <mergeCell ref="U33:Y33"/>
    <mergeCell ref="Z33:AA33"/>
    <mergeCell ref="U29:Y29"/>
    <mergeCell ref="O27:P27"/>
    <mergeCell ref="Z26:AA26"/>
    <mergeCell ref="C24:N24"/>
    <mergeCell ref="Z24:AA24"/>
    <mergeCell ref="Z23:AA23"/>
    <mergeCell ref="Z22:AA22"/>
    <mergeCell ref="R19:W19"/>
    <mergeCell ref="C21:N21"/>
    <mergeCell ref="C22:N22"/>
    <mergeCell ref="B19:L19"/>
    <mergeCell ref="C27:N27"/>
    <mergeCell ref="C28:N28"/>
    <mergeCell ref="O19:Q19"/>
    <mergeCell ref="C23:N23"/>
    <mergeCell ref="O23:P23"/>
    <mergeCell ref="O22:P22"/>
    <mergeCell ref="O21:P21"/>
    <mergeCell ref="A1:M1"/>
    <mergeCell ref="N1:AA1"/>
    <mergeCell ref="W3:AA3"/>
    <mergeCell ref="A11:AA11"/>
    <mergeCell ref="S8:AA8"/>
    <mergeCell ref="A7:AA7"/>
    <mergeCell ref="A8:C8"/>
    <mergeCell ref="N9:R9"/>
    <mergeCell ref="A9:C9"/>
    <mergeCell ref="S10:AA10"/>
    <mergeCell ref="S9:AA9"/>
    <mergeCell ref="N8:R8"/>
    <mergeCell ref="D9:M9"/>
    <mergeCell ref="D8:M8"/>
    <mergeCell ref="B10:C10"/>
    <mergeCell ref="N10:R10"/>
    <mergeCell ref="A5:Q5"/>
    <mergeCell ref="A6:Q6"/>
    <mergeCell ref="G3:U3"/>
    <mergeCell ref="A12:D12"/>
    <mergeCell ref="S13:AA13"/>
    <mergeCell ref="L13:R13"/>
    <mergeCell ref="G13:K13"/>
    <mergeCell ref="A13:F13"/>
    <mergeCell ref="A16:D16"/>
    <mergeCell ref="A15:AA15"/>
    <mergeCell ref="E16:G16"/>
    <mergeCell ref="A14:AA14"/>
    <mergeCell ref="E12:F12"/>
    <mergeCell ref="Q12:R12"/>
    <mergeCell ref="L12:N12"/>
    <mergeCell ref="J12:K12"/>
    <mergeCell ref="Z12:AA12"/>
    <mergeCell ref="O12:P12"/>
    <mergeCell ref="G12:I12"/>
    <mergeCell ref="J16:AA16"/>
    <mergeCell ref="H41:I41"/>
    <mergeCell ref="J41:K41"/>
    <mergeCell ref="E40:G40"/>
    <mergeCell ref="L40:M40"/>
    <mergeCell ref="N41:O41"/>
    <mergeCell ref="B41:D41"/>
    <mergeCell ref="B39:D39"/>
    <mergeCell ref="N40:O40"/>
    <mergeCell ref="H39:I39"/>
    <mergeCell ref="B40:D40"/>
    <mergeCell ref="E39:G39"/>
    <mergeCell ref="A36:G38"/>
    <mergeCell ref="C26:N26"/>
    <mergeCell ref="C69:Q69"/>
    <mergeCell ref="B72:P72"/>
    <mergeCell ref="Z59:AA59"/>
    <mergeCell ref="Z58:AA58"/>
    <mergeCell ref="A109:D109"/>
    <mergeCell ref="B98:C98"/>
    <mergeCell ref="B101:C102"/>
    <mergeCell ref="B42:D42"/>
    <mergeCell ref="E44:G44"/>
    <mergeCell ref="H44:I44"/>
    <mergeCell ref="R72:T72"/>
    <mergeCell ref="Z66:AA66"/>
    <mergeCell ref="Z67:AA67"/>
    <mergeCell ref="R64:T64"/>
    <mergeCell ref="R43:S43"/>
    <mergeCell ref="U43:V43"/>
    <mergeCell ref="W43:X43"/>
    <mergeCell ref="R44:S44"/>
    <mergeCell ref="U44:V44"/>
    <mergeCell ref="R46:S46"/>
    <mergeCell ref="E41:G41"/>
    <mergeCell ref="J44:K44"/>
    <mergeCell ref="Z21:AA21"/>
    <mergeCell ref="N39:O39"/>
    <mergeCell ref="W36:X38"/>
    <mergeCell ref="W39:X39"/>
    <mergeCell ref="P39:Q39"/>
    <mergeCell ref="R39:S39"/>
    <mergeCell ref="J39:K39"/>
    <mergeCell ref="H40:I40"/>
    <mergeCell ref="J40:K40"/>
    <mergeCell ref="L39:M39"/>
    <mergeCell ref="N36:O38"/>
    <mergeCell ref="H36:I38"/>
    <mergeCell ref="O25:P25"/>
    <mergeCell ref="O24:P24"/>
    <mergeCell ref="J36:K38"/>
    <mergeCell ref="Z27:AA27"/>
    <mergeCell ref="O28:P28"/>
    <mergeCell ref="Z28:AA28"/>
    <mergeCell ref="Z32:AA32"/>
    <mergeCell ref="Z29:AA29"/>
    <mergeCell ref="U30:Y30"/>
    <mergeCell ref="U31:Y31"/>
    <mergeCell ref="Z30:AA30"/>
    <mergeCell ref="Z31:AA31"/>
    <mergeCell ref="P44:Q44"/>
    <mergeCell ref="N43:O43"/>
    <mergeCell ref="N48:O48"/>
    <mergeCell ref="Y39:AA39"/>
    <mergeCell ref="Y40:AA40"/>
    <mergeCell ref="Y41:AA41"/>
    <mergeCell ref="Y42:AA42"/>
    <mergeCell ref="Y36:AA38"/>
    <mergeCell ref="R45:S45"/>
    <mergeCell ref="N46:O46"/>
    <mergeCell ref="R47:S47"/>
    <mergeCell ref="U47:V47"/>
    <mergeCell ref="Y43:AA43"/>
    <mergeCell ref="Y44:AA44"/>
    <mergeCell ref="Y45:AA45"/>
    <mergeCell ref="Y46:AA46"/>
    <mergeCell ref="Y47:AA47"/>
    <mergeCell ref="Y48:AA48"/>
    <mergeCell ref="W47:X47"/>
    <mergeCell ref="U39:V39"/>
    <mergeCell ref="R36:S38"/>
    <mergeCell ref="R32:Y32"/>
    <mergeCell ref="Q50:Y50"/>
    <mergeCell ref="U49:V49"/>
    <mergeCell ref="W49:X49"/>
    <mergeCell ref="J47:K47"/>
    <mergeCell ref="L47:M47"/>
    <mergeCell ref="N47:O47"/>
    <mergeCell ref="Y49:AA49"/>
    <mergeCell ref="Z60:AA60"/>
    <mergeCell ref="Z57:AA57"/>
    <mergeCell ref="U57:V57"/>
    <mergeCell ref="R57:S57"/>
    <mergeCell ref="R58:S58"/>
    <mergeCell ref="U55:V55"/>
    <mergeCell ref="Z50:AA50"/>
    <mergeCell ref="Z56:AA56"/>
    <mergeCell ref="Z52:AA52"/>
    <mergeCell ref="Z51:AA51"/>
    <mergeCell ref="U52:Y52"/>
    <mergeCell ref="C56:Q56"/>
    <mergeCell ref="R56:S56"/>
    <mergeCell ref="U56:V56"/>
    <mergeCell ref="B46:D46"/>
    <mergeCell ref="E46:G46"/>
    <mergeCell ref="B44:D44"/>
    <mergeCell ref="J43:K43"/>
    <mergeCell ref="L43:M43"/>
    <mergeCell ref="U62:Y62"/>
    <mergeCell ref="H45:I45"/>
    <mergeCell ref="J45:K45"/>
    <mergeCell ref="P46:Q46"/>
    <mergeCell ref="U45:V45"/>
    <mergeCell ref="W45:X45"/>
    <mergeCell ref="W44:X44"/>
    <mergeCell ref="H46:I46"/>
    <mergeCell ref="J46:K46"/>
    <mergeCell ref="H43:I43"/>
    <mergeCell ref="L44:M44"/>
    <mergeCell ref="N44:O44"/>
    <mergeCell ref="P43:Q43"/>
    <mergeCell ref="U46:V46"/>
    <mergeCell ref="W46:X46"/>
    <mergeCell ref="L46:M46"/>
    <mergeCell ref="P45:Q45"/>
    <mergeCell ref="L45:M45"/>
    <mergeCell ref="N45:O45"/>
    <mergeCell ref="U59:V59"/>
    <mergeCell ref="R54:T54"/>
    <mergeCell ref="A122:AA122"/>
    <mergeCell ref="R66:S66"/>
    <mergeCell ref="R67:S67"/>
    <mergeCell ref="R68:S68"/>
    <mergeCell ref="S114:Y114"/>
    <mergeCell ref="Z114:AA114"/>
    <mergeCell ref="R69:S69"/>
    <mergeCell ref="Z69:AA69"/>
    <mergeCell ref="U70:Y70"/>
    <mergeCell ref="Z70:AA70"/>
    <mergeCell ref="F105:X105"/>
    <mergeCell ref="Z105:AA105"/>
    <mergeCell ref="S119:Y119"/>
    <mergeCell ref="Z119:AA119"/>
    <mergeCell ref="W109:X109"/>
    <mergeCell ref="H108:I108"/>
    <mergeCell ref="Z75:AA75"/>
    <mergeCell ref="R120:Y120"/>
    <mergeCell ref="L109:N109"/>
    <mergeCell ref="Z120:AA120"/>
    <mergeCell ref="C74:Y74"/>
    <mergeCell ref="C75:Y75"/>
    <mergeCell ref="C66:Q66"/>
    <mergeCell ref="U69:V69"/>
    <mergeCell ref="Z118:AA118"/>
    <mergeCell ref="S117:Y117"/>
    <mergeCell ref="S115:Y115"/>
    <mergeCell ref="Z115:AA115"/>
    <mergeCell ref="E109:F109"/>
    <mergeCell ref="G109:I109"/>
    <mergeCell ref="J109:K109"/>
    <mergeCell ref="Z113:AA113"/>
    <mergeCell ref="S112:Y112"/>
    <mergeCell ref="Z117:AA117"/>
    <mergeCell ref="S113:Y113"/>
    <mergeCell ref="S118:Y118"/>
    <mergeCell ref="S111:Y111"/>
    <mergeCell ref="Z111:AA111"/>
    <mergeCell ref="O109:P109"/>
    <mergeCell ref="S116:Y116"/>
    <mergeCell ref="Z116:AA116"/>
    <mergeCell ref="Z112:AA112"/>
    <mergeCell ref="B43:D43"/>
    <mergeCell ref="E43:G43"/>
    <mergeCell ref="Z94:AA94"/>
    <mergeCell ref="Z78:AA78"/>
    <mergeCell ref="R93:Y93"/>
    <mergeCell ref="R92:Y92"/>
    <mergeCell ref="C59:Q59"/>
    <mergeCell ref="O80:Q80"/>
    <mergeCell ref="C90:Y90"/>
    <mergeCell ref="R76:Y76"/>
    <mergeCell ref="U66:V66"/>
    <mergeCell ref="U67:V67"/>
    <mergeCell ref="U68:V68"/>
    <mergeCell ref="U65:V65"/>
    <mergeCell ref="S60:Y60"/>
    <mergeCell ref="C91:Y91"/>
    <mergeCell ref="L48:M48"/>
    <mergeCell ref="P47:Q47"/>
    <mergeCell ref="E47:G47"/>
    <mergeCell ref="H47:I47"/>
    <mergeCell ref="B48:D48"/>
    <mergeCell ref="E48:G48"/>
    <mergeCell ref="B47:D47"/>
    <mergeCell ref="J48:K48"/>
    <mergeCell ref="Z80:AA80"/>
    <mergeCell ref="B45:D45"/>
    <mergeCell ref="E45:G45"/>
    <mergeCell ref="P51:Y51"/>
    <mergeCell ref="P48:Q48"/>
    <mergeCell ref="R48:S48"/>
    <mergeCell ref="U48:V48"/>
    <mergeCell ref="W48:X48"/>
    <mergeCell ref="Z103:AA103"/>
    <mergeCell ref="H48:I48"/>
    <mergeCell ref="C67:Q67"/>
    <mergeCell ref="C68:Q68"/>
    <mergeCell ref="C57:Q57"/>
    <mergeCell ref="C58:Q58"/>
    <mergeCell ref="B79:Z79"/>
    <mergeCell ref="U58:V58"/>
    <mergeCell ref="Z68:AA68"/>
    <mergeCell ref="R59:S59"/>
    <mergeCell ref="R61:Y61"/>
    <mergeCell ref="Z62:AA62"/>
    <mergeCell ref="Z74:AA74"/>
    <mergeCell ref="Z61:AA61"/>
    <mergeCell ref="Z76:AA76"/>
    <mergeCell ref="Z90:AA90"/>
    <mergeCell ref="G4:U4"/>
    <mergeCell ref="F104:X104"/>
    <mergeCell ref="Z104:AA104"/>
    <mergeCell ref="B100:Z100"/>
    <mergeCell ref="B97:Z97"/>
    <mergeCell ref="F103:Y103"/>
    <mergeCell ref="U80:V80"/>
    <mergeCell ref="W80:Y80"/>
    <mergeCell ref="C85:Y85"/>
    <mergeCell ref="C86:Y86"/>
    <mergeCell ref="C87:Y87"/>
    <mergeCell ref="C88:Y88"/>
    <mergeCell ref="Z88:AA88"/>
    <mergeCell ref="C89:Y89"/>
    <mergeCell ref="Z89:AA89"/>
    <mergeCell ref="R94:Y94"/>
    <mergeCell ref="Z86:AA86"/>
    <mergeCell ref="B80:N80"/>
    <mergeCell ref="Z93:AA93"/>
    <mergeCell ref="Z92:AA92"/>
    <mergeCell ref="Z91:AA91"/>
    <mergeCell ref="Z85:AA85"/>
    <mergeCell ref="Z84:AA84"/>
    <mergeCell ref="Z81:AA81"/>
  </mergeCells>
  <phoneticPr fontId="18" type="noConversion"/>
  <dataValidations count="3">
    <dataValidation type="list" allowBlank="1" showInputMessage="1" showErrorMessage="1" sqref="T66:T69" xr:uid="{00000000-0002-0000-0100-000000000000}">
      <formula1>"ea, lf, sf, sy, cyd, gal, C, M, lb, ton"</formula1>
    </dataValidation>
    <dataValidation type="list" allowBlank="1" showInputMessage="1" showErrorMessage="1" sqref="Q21:Q28" xr:uid="{00000000-0002-0000-0100-000001000000}">
      <formula1>"ea, LS, lf, sf, sy, cyd, gal, C, M, lb, ton"</formula1>
    </dataValidation>
    <dataValidation type="list" allowBlank="1" showInputMessage="1" showErrorMessage="1" sqref="T56:T59" xr:uid="{00000000-0002-0000-0100-000002000000}">
      <formula1>"Hour, Day, Week, Month"</formula1>
    </dataValidation>
  </dataValidations>
  <hyperlinks>
    <hyperlink ref="A6:Q6" r:id="rId1" display="http://www.umaec.umich.edu/for.archs/ContractorLinks.html" xr:uid="{00000000-0004-0000-0100-000000000000}"/>
    <hyperlink ref="A6" r:id="rId2" xr:uid="{00000000-0004-0000-0100-000001000000}"/>
  </hyperlinks>
  <pageMargins left="0.25" right="0.25" top="0.25" bottom="0.5" header="0.3" footer="0.3"/>
  <pageSetup scale="72" orientation="portrait" r:id="rId3"/>
  <headerFooter>
    <oddFooter>&amp;CPage &amp;P of &amp;N</oddFooter>
  </headerFooter>
  <rowBreaks count="1" manualBreakCount="1">
    <brk id="10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103" r:id="rId6" name="Check Box 7">
              <controlPr defaultSize="0" autoFill="0" autoLine="0" autoPict="0">
                <anchor moveWithCells="1">
                  <from>
                    <xdr:col>7</xdr:col>
                    <xdr:colOff>0</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13</xdr:col>
                    <xdr:colOff>0</xdr:colOff>
                    <xdr:row>13</xdr:row>
                    <xdr:rowOff>0</xdr:rowOff>
                  </from>
                  <to>
                    <xdr:col>18</xdr:col>
                    <xdr:colOff>0</xdr:colOff>
                    <xdr:row>14</xdr:row>
                    <xdr:rowOff>0</xdr:rowOff>
                  </to>
                </anchor>
              </controlPr>
            </control>
          </mc:Choice>
        </mc:AlternateContent>
        <mc:AlternateContent xmlns:mc="http://schemas.openxmlformats.org/markup-compatibility/2006">
          <mc:Choice Requires="x14">
            <control shapeId="4175" r:id="rId8" name="Check Box 79">
              <controlPr defaultSize="0" autoFill="0" autoLine="0" autoPict="0">
                <anchor moveWithCells="1">
                  <from>
                    <xdr:col>11</xdr:col>
                    <xdr:colOff>0</xdr:colOff>
                    <xdr:row>28</xdr:row>
                    <xdr:rowOff>114300</xdr:rowOff>
                  </from>
                  <to>
                    <xdr:col>12</xdr:col>
                    <xdr:colOff>38100</xdr:colOff>
                    <xdr:row>30</xdr:row>
                    <xdr:rowOff>83820</xdr:rowOff>
                  </to>
                </anchor>
              </controlPr>
            </control>
          </mc:Choice>
        </mc:AlternateContent>
        <mc:AlternateContent xmlns:mc="http://schemas.openxmlformats.org/markup-compatibility/2006">
          <mc:Choice Requires="x14">
            <control shapeId="4226" r:id="rId9" name="Check Box 130">
              <controlPr defaultSize="0" autoFill="0" autoLine="0" autoPict="0">
                <anchor moveWithCells="1">
                  <from>
                    <xdr:col>3</xdr:col>
                    <xdr:colOff>38100</xdr:colOff>
                    <xdr:row>101</xdr:row>
                    <xdr:rowOff>38100</xdr:rowOff>
                  </from>
                  <to>
                    <xdr:col>27</xdr:col>
                    <xdr:colOff>0</xdr:colOff>
                    <xdr:row>102</xdr:row>
                    <xdr:rowOff>0</xdr:rowOff>
                  </to>
                </anchor>
              </controlPr>
            </control>
          </mc:Choice>
        </mc:AlternateContent>
        <mc:AlternateContent xmlns:mc="http://schemas.openxmlformats.org/markup-compatibility/2006">
          <mc:Choice Requires="x14">
            <control shapeId="4227" r:id="rId10" name="Check Box 131">
              <controlPr defaultSize="0" autoFill="0" autoLine="0" autoPict="0">
                <anchor moveWithCells="1">
                  <from>
                    <xdr:col>3</xdr:col>
                    <xdr:colOff>114300</xdr:colOff>
                    <xdr:row>100</xdr:row>
                    <xdr:rowOff>38100</xdr:rowOff>
                  </from>
                  <to>
                    <xdr:col>27</xdr:col>
                    <xdr:colOff>0</xdr:colOff>
                    <xdr:row>101</xdr:row>
                    <xdr:rowOff>0</xdr:rowOff>
                  </to>
                </anchor>
              </controlPr>
            </control>
          </mc:Choice>
        </mc:AlternateContent>
        <mc:AlternateContent xmlns:mc="http://schemas.openxmlformats.org/markup-compatibility/2006">
          <mc:Choice Requires="x14">
            <control shapeId="4238" r:id="rId11" name="Check Box 142">
              <controlPr defaultSize="0" autoFill="0" autoLine="0" autoPict="0">
                <anchor moveWithCells="1">
                  <from>
                    <xdr:col>3</xdr:col>
                    <xdr:colOff>182880</xdr:colOff>
                    <xdr:row>9</xdr:row>
                    <xdr:rowOff>0</xdr:rowOff>
                  </from>
                  <to>
                    <xdr:col>7</xdr:col>
                    <xdr:colOff>190500</xdr:colOff>
                    <xdr:row>10</xdr:row>
                    <xdr:rowOff>38100</xdr:rowOff>
                  </to>
                </anchor>
              </controlPr>
            </control>
          </mc:Choice>
        </mc:AlternateContent>
        <mc:AlternateContent xmlns:mc="http://schemas.openxmlformats.org/markup-compatibility/2006">
          <mc:Choice Requires="x14">
            <control shapeId="4239" r:id="rId12" name="Check Box 143">
              <controlPr defaultSize="0" autoFill="0" autoLine="0" autoPict="0">
                <anchor moveWithCells="1">
                  <from>
                    <xdr:col>8</xdr:col>
                    <xdr:colOff>0</xdr:colOff>
                    <xdr:row>9</xdr:row>
                    <xdr:rowOff>0</xdr:rowOff>
                  </from>
                  <to>
                    <xdr:col>13</xdr:col>
                    <xdr:colOff>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99"/>
    <pageSetUpPr fitToPage="1"/>
  </sheetPr>
  <dimension ref="A1:IV48"/>
  <sheetViews>
    <sheetView topLeftCell="A19" workbookViewId="0">
      <selection activeCell="B39" sqref="B39:D39"/>
    </sheetView>
  </sheetViews>
  <sheetFormatPr defaultColWidth="9.109375" defaultRowHeight="13.2" x14ac:dyDescent="0.25"/>
  <cols>
    <col min="1" max="1" width="5.109375" style="169" customWidth="1"/>
    <col min="2" max="2" width="7.5546875" style="169" customWidth="1"/>
    <col min="3" max="3" width="4.5546875" style="169" customWidth="1"/>
    <col min="4" max="4" width="108.6640625" style="169" customWidth="1"/>
    <col min="5" max="5" width="9.109375" style="22"/>
    <col min="6" max="16384" width="9.109375" style="169"/>
  </cols>
  <sheetData>
    <row r="1" spans="1:256" s="163" customFormat="1" ht="24" customHeight="1" x14ac:dyDescent="0.3">
      <c r="A1" s="453" t="s">
        <v>226</v>
      </c>
      <c r="B1" s="453"/>
      <c r="C1" s="453"/>
      <c r="D1" s="453"/>
      <c r="E1" s="194"/>
    </row>
    <row r="2" spans="1:256" s="163" customFormat="1" ht="18.75" customHeight="1" x14ac:dyDescent="0.3">
      <c r="A2" s="454" t="s">
        <v>107</v>
      </c>
      <c r="B2" s="455"/>
      <c r="C2" s="455"/>
      <c r="D2" s="455"/>
      <c r="E2" s="164"/>
    </row>
    <row r="3" spans="1:256" s="163" customFormat="1" ht="18.75" customHeight="1" x14ac:dyDescent="0.25">
      <c r="A3" s="456" t="str">
        <f>'2 Quote Detail - ITEM 1'!W3</f>
        <v>Rev.  5/15/24</v>
      </c>
      <c r="B3" s="456"/>
      <c r="C3" s="456"/>
      <c r="D3" s="456"/>
      <c r="E3" s="165"/>
    </row>
    <row r="4" spans="1:256" s="163" customFormat="1" ht="9.75" customHeight="1" x14ac:dyDescent="0.25">
      <c r="A4" s="127"/>
      <c r="B4" s="127"/>
      <c r="C4" s="127"/>
      <c r="D4" s="127"/>
      <c r="E4" s="127"/>
    </row>
    <row r="5" spans="1:256" s="170" customFormat="1" ht="60.75" customHeight="1" x14ac:dyDescent="0.25">
      <c r="A5" s="457" t="s">
        <v>255</v>
      </c>
      <c r="B5" s="457"/>
      <c r="C5" s="457"/>
      <c r="D5" s="457"/>
      <c r="E5" s="188"/>
    </row>
    <row r="6" spans="1:256" s="167" customFormat="1" ht="33" customHeight="1" x14ac:dyDescent="0.25">
      <c r="A6" s="458" t="s">
        <v>209</v>
      </c>
      <c r="B6" s="459"/>
      <c r="C6" s="459"/>
      <c r="D6" s="460"/>
      <c r="E6" s="166" t="s">
        <v>19</v>
      </c>
    </row>
    <row r="7" spans="1:256" s="167" customFormat="1" ht="18.75" customHeight="1" x14ac:dyDescent="0.25">
      <c r="A7" s="465" t="s">
        <v>265</v>
      </c>
      <c r="B7" s="466"/>
      <c r="C7" s="466"/>
      <c r="D7" s="467"/>
      <c r="E7" s="166"/>
    </row>
    <row r="8" spans="1:256" s="163" customFormat="1" ht="20.399999999999999" customHeight="1" x14ac:dyDescent="0.25">
      <c r="A8" s="461" t="s">
        <v>147</v>
      </c>
      <c r="B8" s="462"/>
      <c r="C8" s="462"/>
      <c r="D8" s="462"/>
      <c r="E8" s="12"/>
      <c r="F8" s="168"/>
    </row>
    <row r="9" spans="1:256" s="167" customFormat="1" ht="30.75" customHeight="1" x14ac:dyDescent="0.25">
      <c r="A9" s="167" t="s">
        <v>108</v>
      </c>
      <c r="B9" s="463" t="s">
        <v>269</v>
      </c>
      <c r="C9" s="464"/>
      <c r="D9" s="464"/>
      <c r="E9" s="21"/>
      <c r="F9" s="451"/>
      <c r="G9" s="451"/>
      <c r="H9" s="451"/>
      <c r="J9" s="451"/>
      <c r="K9" s="451"/>
      <c r="L9" s="451"/>
      <c r="N9" s="451"/>
      <c r="O9" s="451"/>
      <c r="P9" s="451"/>
      <c r="R9" s="451"/>
      <c r="S9" s="451"/>
      <c r="T9" s="451"/>
      <c r="V9" s="451"/>
      <c r="W9" s="451"/>
      <c r="X9" s="451"/>
      <c r="Z9" s="451"/>
      <c r="AA9" s="451"/>
      <c r="AB9" s="451"/>
      <c r="AD9" s="451"/>
      <c r="AE9" s="451"/>
      <c r="AF9" s="451"/>
      <c r="AH9" s="451"/>
      <c r="AI9" s="451"/>
      <c r="AJ9" s="451"/>
      <c r="AL9" s="451"/>
      <c r="AM9" s="451"/>
      <c r="AN9" s="451"/>
      <c r="AP9" s="451"/>
      <c r="AQ9" s="451"/>
      <c r="AR9" s="451"/>
      <c r="AT9" s="451"/>
      <c r="AU9" s="451"/>
      <c r="AV9" s="451"/>
      <c r="AX9" s="451"/>
      <c r="AY9" s="451"/>
      <c r="AZ9" s="451"/>
      <c r="BB9" s="451"/>
      <c r="BC9" s="451"/>
      <c r="BD9" s="451"/>
      <c r="BF9" s="451"/>
      <c r="BG9" s="451"/>
      <c r="BH9" s="451"/>
      <c r="BJ9" s="451"/>
      <c r="BK9" s="451"/>
      <c r="BL9" s="451"/>
      <c r="BN9" s="451"/>
      <c r="BO9" s="451"/>
      <c r="BP9" s="451"/>
      <c r="BR9" s="451"/>
      <c r="BS9" s="451"/>
      <c r="BT9" s="451"/>
      <c r="BV9" s="451"/>
      <c r="BW9" s="451"/>
      <c r="BX9" s="451"/>
      <c r="BZ9" s="451"/>
      <c r="CA9" s="451"/>
      <c r="CB9" s="451"/>
      <c r="CD9" s="451"/>
      <c r="CE9" s="451"/>
      <c r="CF9" s="451"/>
      <c r="CH9" s="451"/>
      <c r="CI9" s="451"/>
      <c r="CJ9" s="451"/>
      <c r="CL9" s="451"/>
      <c r="CM9" s="451"/>
      <c r="CN9" s="451"/>
      <c r="CP9" s="451"/>
      <c r="CQ9" s="451"/>
      <c r="CR9" s="451"/>
      <c r="CT9" s="451"/>
      <c r="CU9" s="451"/>
      <c r="CV9" s="451"/>
      <c r="CX9" s="451"/>
      <c r="CY9" s="451"/>
      <c r="CZ9" s="451"/>
      <c r="DB9" s="451"/>
      <c r="DC9" s="451"/>
      <c r="DD9" s="451"/>
      <c r="DF9" s="451"/>
      <c r="DG9" s="451"/>
      <c r="DH9" s="451"/>
      <c r="DJ9" s="451"/>
      <c r="DK9" s="451"/>
      <c r="DL9" s="451"/>
      <c r="DN9" s="451"/>
      <c r="DO9" s="451"/>
      <c r="DP9" s="451"/>
      <c r="DR9" s="451"/>
      <c r="DS9" s="451"/>
      <c r="DT9" s="451"/>
      <c r="DV9" s="451"/>
      <c r="DW9" s="451"/>
      <c r="DX9" s="451"/>
      <c r="DZ9" s="451"/>
      <c r="EA9" s="451"/>
      <c r="EB9" s="451"/>
      <c r="ED9" s="451"/>
      <c r="EE9" s="451"/>
      <c r="EF9" s="451"/>
      <c r="EH9" s="451"/>
      <c r="EI9" s="451"/>
      <c r="EJ9" s="451"/>
      <c r="EL9" s="451"/>
      <c r="EM9" s="451"/>
      <c r="EN9" s="451"/>
      <c r="EP9" s="451"/>
      <c r="EQ9" s="451"/>
      <c r="ER9" s="451"/>
      <c r="ET9" s="451"/>
      <c r="EU9" s="451"/>
      <c r="EV9" s="451"/>
      <c r="EX9" s="451"/>
      <c r="EY9" s="451"/>
      <c r="EZ9" s="451"/>
      <c r="FB9" s="451"/>
      <c r="FC9" s="451"/>
      <c r="FD9" s="451"/>
      <c r="FF9" s="451"/>
      <c r="FG9" s="451"/>
      <c r="FH9" s="451"/>
      <c r="FJ9" s="451"/>
      <c r="FK9" s="451"/>
      <c r="FL9" s="451"/>
      <c r="FN9" s="451"/>
      <c r="FO9" s="451"/>
      <c r="FP9" s="451"/>
      <c r="FR9" s="451"/>
      <c r="FS9" s="451"/>
      <c r="FT9" s="451"/>
      <c r="FV9" s="451"/>
      <c r="FW9" s="451"/>
      <c r="FX9" s="451"/>
      <c r="FZ9" s="451"/>
      <c r="GA9" s="451"/>
      <c r="GB9" s="451"/>
      <c r="GD9" s="451"/>
      <c r="GE9" s="451"/>
      <c r="GF9" s="451"/>
      <c r="GH9" s="451"/>
      <c r="GI9" s="451"/>
      <c r="GJ9" s="451"/>
      <c r="GL9" s="451"/>
      <c r="GM9" s="451"/>
      <c r="GN9" s="451"/>
      <c r="GP9" s="451"/>
      <c r="GQ9" s="451"/>
      <c r="GR9" s="451"/>
      <c r="GT9" s="451"/>
      <c r="GU9" s="451"/>
      <c r="GV9" s="451"/>
      <c r="GX9" s="451"/>
      <c r="GY9" s="451"/>
      <c r="GZ9" s="451"/>
      <c r="HB9" s="451"/>
      <c r="HC9" s="451"/>
      <c r="HD9" s="451"/>
      <c r="HF9" s="451"/>
      <c r="HG9" s="451"/>
      <c r="HH9" s="451"/>
      <c r="HJ9" s="451"/>
      <c r="HK9" s="451"/>
      <c r="HL9" s="451"/>
      <c r="HN9" s="451"/>
      <c r="HO9" s="451"/>
      <c r="HP9" s="451"/>
      <c r="HR9" s="451"/>
      <c r="HS9" s="451"/>
      <c r="HT9" s="451"/>
      <c r="HV9" s="451"/>
      <c r="HW9" s="451"/>
      <c r="HX9" s="451"/>
      <c r="HZ9" s="451"/>
      <c r="IA9" s="451"/>
      <c r="IB9" s="451"/>
      <c r="ID9" s="451"/>
      <c r="IE9" s="451"/>
      <c r="IF9" s="451"/>
      <c r="IH9" s="451"/>
      <c r="II9" s="451"/>
      <c r="IJ9" s="451"/>
      <c r="IL9" s="451"/>
      <c r="IM9" s="451"/>
      <c r="IN9" s="451"/>
      <c r="IP9" s="451"/>
      <c r="IQ9" s="451"/>
      <c r="IR9" s="451"/>
      <c r="IT9" s="451"/>
      <c r="IU9" s="451"/>
      <c r="IV9" s="451"/>
    </row>
    <row r="10" spans="1:256" s="167" customFormat="1" ht="18.75" customHeight="1" x14ac:dyDescent="0.25">
      <c r="A10" s="167" t="s">
        <v>208</v>
      </c>
      <c r="B10" s="452" t="s">
        <v>148</v>
      </c>
      <c r="C10" s="451"/>
      <c r="D10" s="451"/>
      <c r="E10" s="21"/>
      <c r="F10" s="451"/>
      <c r="G10" s="451"/>
      <c r="H10" s="451"/>
      <c r="J10" s="451"/>
      <c r="K10" s="451"/>
      <c r="L10" s="451"/>
      <c r="N10" s="451"/>
      <c r="O10" s="451"/>
      <c r="P10" s="451"/>
      <c r="R10" s="451"/>
      <c r="S10" s="451"/>
      <c r="T10" s="451"/>
      <c r="V10" s="451"/>
      <c r="W10" s="451"/>
      <c r="X10" s="451"/>
      <c r="Z10" s="451"/>
      <c r="AA10" s="451"/>
      <c r="AB10" s="451"/>
      <c r="AD10" s="451"/>
      <c r="AE10" s="451"/>
      <c r="AF10" s="451"/>
      <c r="AH10" s="451"/>
      <c r="AI10" s="451"/>
      <c r="AJ10" s="451"/>
      <c r="AL10" s="451"/>
      <c r="AM10" s="451"/>
      <c r="AN10" s="451"/>
      <c r="AP10" s="451"/>
      <c r="AQ10" s="451"/>
      <c r="AR10" s="451"/>
      <c r="AT10" s="451"/>
      <c r="AU10" s="451"/>
      <c r="AV10" s="451"/>
      <c r="AX10" s="451"/>
      <c r="AY10" s="451"/>
      <c r="AZ10" s="451"/>
      <c r="BB10" s="451"/>
      <c r="BC10" s="451"/>
      <c r="BD10" s="451"/>
      <c r="BF10" s="451"/>
      <c r="BG10" s="451"/>
      <c r="BH10" s="451"/>
      <c r="BJ10" s="451"/>
      <c r="BK10" s="451"/>
      <c r="BL10" s="451"/>
      <c r="BN10" s="451"/>
      <c r="BO10" s="451"/>
      <c r="BP10" s="451"/>
      <c r="BR10" s="451"/>
      <c r="BS10" s="451"/>
      <c r="BT10" s="451"/>
      <c r="BV10" s="451"/>
      <c r="BW10" s="451"/>
      <c r="BX10" s="451"/>
      <c r="BZ10" s="451"/>
      <c r="CA10" s="451"/>
      <c r="CB10" s="451"/>
      <c r="CD10" s="451"/>
      <c r="CE10" s="451"/>
      <c r="CF10" s="451"/>
      <c r="CH10" s="451"/>
      <c r="CI10" s="451"/>
      <c r="CJ10" s="451"/>
      <c r="CL10" s="451"/>
      <c r="CM10" s="451"/>
      <c r="CN10" s="451"/>
      <c r="CP10" s="451"/>
      <c r="CQ10" s="451"/>
      <c r="CR10" s="451"/>
      <c r="CT10" s="451"/>
      <c r="CU10" s="451"/>
      <c r="CV10" s="451"/>
      <c r="CX10" s="451"/>
      <c r="CY10" s="451"/>
      <c r="CZ10" s="451"/>
      <c r="DB10" s="451"/>
      <c r="DC10" s="451"/>
      <c r="DD10" s="451"/>
      <c r="DF10" s="451"/>
      <c r="DG10" s="451"/>
      <c r="DH10" s="451"/>
      <c r="DJ10" s="451"/>
      <c r="DK10" s="451"/>
      <c r="DL10" s="451"/>
      <c r="DN10" s="451"/>
      <c r="DO10" s="451"/>
      <c r="DP10" s="451"/>
      <c r="DR10" s="451"/>
      <c r="DS10" s="451"/>
      <c r="DT10" s="451"/>
      <c r="DV10" s="451"/>
      <c r="DW10" s="451"/>
      <c r="DX10" s="451"/>
      <c r="DZ10" s="451"/>
      <c r="EA10" s="451"/>
      <c r="EB10" s="451"/>
      <c r="ED10" s="451"/>
      <c r="EE10" s="451"/>
      <c r="EF10" s="451"/>
      <c r="EH10" s="451"/>
      <c r="EI10" s="451"/>
      <c r="EJ10" s="451"/>
      <c r="EL10" s="451"/>
      <c r="EM10" s="451"/>
      <c r="EN10" s="451"/>
      <c r="EP10" s="451"/>
      <c r="EQ10" s="451"/>
      <c r="ER10" s="451"/>
      <c r="ET10" s="451"/>
      <c r="EU10" s="451"/>
      <c r="EV10" s="451"/>
      <c r="EX10" s="451"/>
      <c r="EY10" s="451"/>
      <c r="EZ10" s="451"/>
      <c r="FB10" s="451"/>
      <c r="FC10" s="451"/>
      <c r="FD10" s="451"/>
      <c r="FF10" s="451"/>
      <c r="FG10" s="451"/>
      <c r="FH10" s="451"/>
      <c r="FJ10" s="451"/>
      <c r="FK10" s="451"/>
      <c r="FL10" s="451"/>
      <c r="FN10" s="451"/>
      <c r="FO10" s="451"/>
      <c r="FP10" s="451"/>
      <c r="FR10" s="451"/>
      <c r="FS10" s="451"/>
      <c r="FT10" s="451"/>
      <c r="FV10" s="451"/>
      <c r="FW10" s="451"/>
      <c r="FX10" s="451"/>
      <c r="FZ10" s="451"/>
      <c r="GA10" s="451"/>
      <c r="GB10" s="451"/>
      <c r="GD10" s="451"/>
      <c r="GE10" s="451"/>
      <c r="GF10" s="451"/>
      <c r="GH10" s="451"/>
      <c r="GI10" s="451"/>
      <c r="GJ10" s="451"/>
      <c r="GL10" s="451"/>
      <c r="GM10" s="451"/>
      <c r="GN10" s="451"/>
      <c r="GP10" s="451"/>
      <c r="GQ10" s="451"/>
      <c r="GR10" s="451"/>
      <c r="GT10" s="451"/>
      <c r="GU10" s="451"/>
      <c r="GV10" s="451"/>
      <c r="GX10" s="451"/>
      <c r="GY10" s="451"/>
      <c r="GZ10" s="451"/>
      <c r="HB10" s="451"/>
      <c r="HC10" s="451"/>
      <c r="HD10" s="451"/>
      <c r="HF10" s="451"/>
      <c r="HG10" s="451"/>
      <c r="HH10" s="451"/>
      <c r="HJ10" s="451"/>
      <c r="HK10" s="451"/>
      <c r="HL10" s="451"/>
      <c r="HN10" s="451"/>
      <c r="HO10" s="451"/>
      <c r="HP10" s="451"/>
      <c r="HR10" s="451"/>
      <c r="HS10" s="451"/>
      <c r="HT10" s="451"/>
      <c r="HV10" s="451"/>
      <c r="HW10" s="451"/>
      <c r="HX10" s="451"/>
      <c r="HZ10" s="451"/>
      <c r="IA10" s="451"/>
      <c r="IB10" s="451"/>
      <c r="ID10" s="451"/>
      <c r="IE10" s="451"/>
      <c r="IF10" s="451"/>
      <c r="IH10" s="451"/>
      <c r="II10" s="451"/>
      <c r="IJ10" s="451"/>
      <c r="IL10" s="451"/>
      <c r="IM10" s="451"/>
      <c r="IN10" s="451"/>
      <c r="IP10" s="451"/>
      <c r="IQ10" s="451"/>
      <c r="IR10" s="451"/>
      <c r="IT10" s="451"/>
      <c r="IU10" s="451"/>
      <c r="IV10" s="451"/>
    </row>
    <row r="11" spans="1:256" s="167" customFormat="1" ht="34.5" customHeight="1" x14ac:dyDescent="0.25">
      <c r="A11" s="172" t="s">
        <v>109</v>
      </c>
      <c r="B11" s="452" t="s">
        <v>110</v>
      </c>
      <c r="C11" s="452"/>
      <c r="D11" s="452"/>
      <c r="E11" s="189"/>
    </row>
    <row r="12" spans="1:256" s="167" customFormat="1" ht="15" customHeight="1" x14ac:dyDescent="0.25">
      <c r="A12" s="172" t="s">
        <v>257</v>
      </c>
      <c r="B12" s="452" t="s">
        <v>250</v>
      </c>
      <c r="C12" s="452"/>
      <c r="D12" s="452"/>
      <c r="E12" s="189"/>
    </row>
    <row r="13" spans="1:256" s="167" customFormat="1" ht="34.5" customHeight="1" x14ac:dyDescent="0.25">
      <c r="A13" s="172" t="s">
        <v>258</v>
      </c>
      <c r="B13" s="452" t="s">
        <v>153</v>
      </c>
      <c r="C13" s="452"/>
      <c r="D13" s="452"/>
      <c r="E13" s="189"/>
    </row>
    <row r="14" spans="1:256" s="167" customFormat="1" ht="34.5" customHeight="1" x14ac:dyDescent="0.25">
      <c r="A14" s="172" t="s">
        <v>111</v>
      </c>
      <c r="B14" s="452" t="s">
        <v>271</v>
      </c>
      <c r="C14" s="452"/>
      <c r="D14" s="452"/>
      <c r="E14" s="189"/>
    </row>
    <row r="15" spans="1:256" s="167" customFormat="1" ht="34.5" customHeight="1" x14ac:dyDescent="0.25">
      <c r="A15" s="173" t="s">
        <v>112</v>
      </c>
      <c r="B15" s="452" t="s">
        <v>154</v>
      </c>
      <c r="C15" s="452"/>
      <c r="D15" s="452"/>
      <c r="E15" s="189"/>
    </row>
    <row r="16" spans="1:256" s="167" customFormat="1" ht="6.75" customHeight="1" x14ac:dyDescent="0.25">
      <c r="A16" s="171"/>
      <c r="B16" s="171"/>
      <c r="C16" s="171"/>
      <c r="D16" s="171"/>
      <c r="E16" s="189"/>
    </row>
    <row r="17" spans="1:5" s="167" customFormat="1" ht="15" customHeight="1" x14ac:dyDescent="0.25">
      <c r="A17" s="173"/>
      <c r="B17" s="176" t="s">
        <v>113</v>
      </c>
      <c r="C17" s="176"/>
      <c r="D17" s="177" t="s">
        <v>114</v>
      </c>
      <c r="E17" s="189"/>
    </row>
    <row r="18" spans="1:5" s="167" customFormat="1" ht="15" customHeight="1" x14ac:dyDescent="0.25">
      <c r="A18" s="173"/>
      <c r="B18" s="176" t="s">
        <v>115</v>
      </c>
      <c r="C18" s="176"/>
      <c r="D18" s="178" t="s">
        <v>116</v>
      </c>
      <c r="E18" s="189"/>
    </row>
    <row r="19" spans="1:5" s="167" customFormat="1" ht="15" customHeight="1" x14ac:dyDescent="0.25">
      <c r="A19" s="173"/>
      <c r="B19" s="176" t="s">
        <v>117</v>
      </c>
      <c r="C19" s="176"/>
      <c r="D19" s="178" t="s">
        <v>118</v>
      </c>
      <c r="E19" s="189"/>
    </row>
    <row r="20" spans="1:5" s="167" customFormat="1" ht="15" customHeight="1" x14ac:dyDescent="0.25">
      <c r="A20" s="173"/>
      <c r="B20" s="176" t="s">
        <v>119</v>
      </c>
      <c r="C20" s="176"/>
      <c r="D20" s="178" t="s">
        <v>120</v>
      </c>
      <c r="E20" s="189"/>
    </row>
    <row r="21" spans="1:5" s="167" customFormat="1" ht="15" customHeight="1" x14ac:dyDescent="0.25">
      <c r="A21" s="173"/>
      <c r="B21" s="176" t="s">
        <v>121</v>
      </c>
      <c r="C21" s="176"/>
      <c r="D21" s="179" t="s">
        <v>122</v>
      </c>
      <c r="E21" s="189"/>
    </row>
    <row r="22" spans="1:5" s="167" customFormat="1" ht="15" customHeight="1" x14ac:dyDescent="0.25">
      <c r="A22" s="173"/>
      <c r="B22" s="176" t="s">
        <v>123</v>
      </c>
      <c r="C22" s="176"/>
      <c r="D22" s="178" t="s">
        <v>124</v>
      </c>
      <c r="E22" s="189"/>
    </row>
    <row r="23" spans="1:5" s="167" customFormat="1" ht="15" customHeight="1" x14ac:dyDescent="0.25">
      <c r="A23" s="173"/>
      <c r="B23" s="176" t="s">
        <v>125</v>
      </c>
      <c r="C23" s="176"/>
      <c r="D23" s="178" t="s">
        <v>126</v>
      </c>
      <c r="E23" s="189"/>
    </row>
    <row r="24" spans="1:5" s="167" customFormat="1" ht="15" customHeight="1" x14ac:dyDescent="0.25">
      <c r="A24" s="173"/>
      <c r="B24" s="176" t="s">
        <v>127</v>
      </c>
      <c r="C24" s="176"/>
      <c r="D24" s="177" t="s">
        <v>186</v>
      </c>
      <c r="E24" s="189"/>
    </row>
    <row r="25" spans="1:5" s="167" customFormat="1" ht="15" customHeight="1" x14ac:dyDescent="0.25">
      <c r="A25" s="173"/>
      <c r="B25" s="176" t="s">
        <v>128</v>
      </c>
      <c r="C25" s="176"/>
      <c r="D25" s="179" t="s">
        <v>149</v>
      </c>
      <c r="E25" s="189"/>
    </row>
    <row r="26" spans="1:5" s="167" customFormat="1" ht="15" customHeight="1" x14ac:dyDescent="0.25">
      <c r="A26" s="173"/>
      <c r="B26" s="176" t="s">
        <v>129</v>
      </c>
      <c r="C26" s="176"/>
      <c r="D26" s="179" t="s">
        <v>130</v>
      </c>
      <c r="E26" s="189"/>
    </row>
    <row r="27" spans="1:5" s="167" customFormat="1" ht="15" customHeight="1" x14ac:dyDescent="0.25">
      <c r="A27" s="173"/>
      <c r="B27" s="176" t="s">
        <v>131</v>
      </c>
      <c r="C27" s="176"/>
      <c r="D27" s="179" t="s">
        <v>132</v>
      </c>
      <c r="E27" s="189"/>
    </row>
    <row r="28" spans="1:5" s="167" customFormat="1" ht="15" customHeight="1" x14ac:dyDescent="0.25">
      <c r="A28" s="173"/>
      <c r="B28" s="176" t="s">
        <v>133</v>
      </c>
      <c r="C28" s="176"/>
      <c r="D28" s="179" t="s">
        <v>134</v>
      </c>
      <c r="E28" s="189"/>
    </row>
    <row r="29" spans="1:5" s="167" customFormat="1" ht="15" customHeight="1" x14ac:dyDescent="0.25">
      <c r="A29" s="173"/>
      <c r="B29" s="176" t="s">
        <v>135</v>
      </c>
      <c r="C29" s="176"/>
      <c r="D29" s="178" t="s">
        <v>136</v>
      </c>
      <c r="E29" s="189"/>
    </row>
    <row r="30" spans="1:5" s="167" customFormat="1" ht="15" customHeight="1" x14ac:dyDescent="0.25">
      <c r="A30" s="173"/>
      <c r="B30" s="176" t="s">
        <v>137</v>
      </c>
      <c r="C30" s="176"/>
      <c r="D30" s="178" t="s">
        <v>138</v>
      </c>
      <c r="E30" s="189"/>
    </row>
    <row r="31" spans="1:5" s="167" customFormat="1" ht="15" customHeight="1" x14ac:dyDescent="0.25">
      <c r="A31" s="173"/>
      <c r="B31" s="176" t="s">
        <v>139</v>
      </c>
      <c r="C31" s="176"/>
      <c r="D31" s="179" t="s">
        <v>140</v>
      </c>
      <c r="E31" s="189"/>
    </row>
    <row r="32" spans="1:5" s="167" customFormat="1" ht="15" customHeight="1" x14ac:dyDescent="0.25">
      <c r="A32" s="172"/>
      <c r="B32" s="176" t="s">
        <v>141</v>
      </c>
      <c r="C32" s="176"/>
      <c r="D32" s="178" t="s">
        <v>142</v>
      </c>
      <c r="E32" s="189"/>
    </row>
    <row r="33" spans="1:5" s="167" customFormat="1" ht="15" customHeight="1" x14ac:dyDescent="0.25">
      <c r="A33" s="172"/>
      <c r="B33" s="176" t="s">
        <v>143</v>
      </c>
      <c r="C33" s="180"/>
      <c r="D33" s="178" t="s">
        <v>144</v>
      </c>
      <c r="E33" s="189"/>
    </row>
    <row r="34" spans="1:5" s="167" customFormat="1" ht="15" customHeight="1" x14ac:dyDescent="0.25">
      <c r="A34" s="172"/>
      <c r="B34" s="176" t="s">
        <v>155</v>
      </c>
      <c r="C34" s="180"/>
      <c r="D34" s="178" t="s">
        <v>156</v>
      </c>
      <c r="E34" s="189"/>
    </row>
    <row r="35" spans="1:5" s="167" customFormat="1" ht="6.75" customHeight="1" x14ac:dyDescent="0.25">
      <c r="A35" s="188"/>
      <c r="B35" s="188"/>
      <c r="C35" s="188"/>
      <c r="D35" s="188"/>
      <c r="E35" s="189"/>
    </row>
    <row r="36" spans="1:5" s="167" customFormat="1" ht="48" customHeight="1" x14ac:dyDescent="0.25">
      <c r="A36" s="172" t="s">
        <v>274</v>
      </c>
      <c r="B36" s="470" t="s">
        <v>174</v>
      </c>
      <c r="C36" s="469"/>
      <c r="D36" s="469"/>
      <c r="E36" s="189"/>
    </row>
    <row r="37" spans="1:5" s="167" customFormat="1" ht="48" customHeight="1" x14ac:dyDescent="0.25">
      <c r="A37" s="172" t="s">
        <v>275</v>
      </c>
      <c r="B37" s="470" t="s">
        <v>277</v>
      </c>
      <c r="C37" s="469"/>
      <c r="D37" s="469"/>
      <c r="E37" s="189"/>
    </row>
    <row r="38" spans="1:5" s="167" customFormat="1" ht="34.5" customHeight="1" x14ac:dyDescent="0.25">
      <c r="A38" s="172" t="s">
        <v>145</v>
      </c>
      <c r="B38" s="469" t="s">
        <v>157</v>
      </c>
      <c r="C38" s="469"/>
      <c r="D38" s="469"/>
      <c r="E38" s="175"/>
    </row>
    <row r="39" spans="1:5" s="167" customFormat="1" ht="34.5" customHeight="1" x14ac:dyDescent="0.25">
      <c r="A39" s="172" t="s">
        <v>158</v>
      </c>
      <c r="B39" s="469" t="s">
        <v>263</v>
      </c>
      <c r="C39" s="469"/>
      <c r="D39" s="469"/>
      <c r="E39" s="175"/>
    </row>
    <row r="40" spans="1:5" s="167" customFormat="1" ht="34.5" customHeight="1" x14ac:dyDescent="0.25">
      <c r="A40" s="172" t="s">
        <v>198</v>
      </c>
      <c r="B40" s="473" t="s">
        <v>199</v>
      </c>
      <c r="C40" s="473"/>
      <c r="D40" s="473"/>
      <c r="E40" s="175"/>
    </row>
    <row r="41" spans="1:5" s="167" customFormat="1" x14ac:dyDescent="0.25">
      <c r="A41" s="172"/>
      <c r="B41" s="176"/>
      <c r="C41" s="180"/>
      <c r="D41" s="178"/>
      <c r="E41" s="175"/>
    </row>
    <row r="42" spans="1:5" s="167" customFormat="1" x14ac:dyDescent="0.25">
      <c r="A42" s="471" t="s">
        <v>159</v>
      </c>
      <c r="B42" s="472"/>
      <c r="C42" s="472"/>
      <c r="D42" s="472"/>
      <c r="E42" s="181"/>
    </row>
    <row r="43" spans="1:5" s="167" customFormat="1" ht="4.5" customHeight="1" x14ac:dyDescent="0.25">
      <c r="A43" s="174"/>
      <c r="B43" s="174"/>
      <c r="C43" s="174"/>
      <c r="D43" s="174"/>
      <c r="E43" s="181"/>
    </row>
    <row r="44" spans="1:5" s="167" customFormat="1" ht="18.75" customHeight="1" x14ac:dyDescent="0.25">
      <c r="A44" s="167" t="s">
        <v>108</v>
      </c>
      <c r="B44" s="451" t="s">
        <v>160</v>
      </c>
      <c r="C44" s="451"/>
      <c r="D44" s="451"/>
      <c r="E44" s="181"/>
    </row>
    <row r="45" spans="1:5" s="167" customFormat="1" ht="34.5" customHeight="1" x14ac:dyDescent="0.25">
      <c r="A45" s="167" t="s">
        <v>109</v>
      </c>
      <c r="B45" s="452" t="s">
        <v>161</v>
      </c>
      <c r="C45" s="452"/>
      <c r="D45" s="452"/>
      <c r="E45" s="188"/>
    </row>
    <row r="46" spans="1:5" s="167" customFormat="1" ht="8.25" customHeight="1" x14ac:dyDescent="0.25">
      <c r="A46" s="172"/>
      <c r="B46" s="175"/>
      <c r="C46" s="175"/>
      <c r="D46" s="175"/>
      <c r="E46" s="175"/>
    </row>
    <row r="47" spans="1:5" s="167" customFormat="1" ht="18.75" customHeight="1" x14ac:dyDescent="0.25">
      <c r="A47" s="451" t="s">
        <v>227</v>
      </c>
      <c r="B47" s="451"/>
      <c r="C47" s="451"/>
      <c r="D47" s="451"/>
      <c r="E47" s="190"/>
    </row>
    <row r="48" spans="1:5" s="163" customFormat="1" x14ac:dyDescent="0.25">
      <c r="A48" s="468" t="s">
        <v>146</v>
      </c>
      <c r="B48" s="468"/>
      <c r="C48" s="468"/>
      <c r="D48" s="468"/>
      <c r="E48" s="12"/>
    </row>
  </sheetData>
  <sheetProtection algorithmName="SHA-512" hashValue="5//2hxMBeJM+4Q0PcJmQN9KqxGc/XrqN+GhBsTb9S4oMAPI+XBkOj/NlTgON7/9VTimiiHoH2pBNPDvTxBgySg==" saltValue="6qLnQcOAmW3j08o8gaHYBg==" spinCount="100000" sheet="1" objects="1" scenarios="1"/>
  <mergeCells count="150">
    <mergeCell ref="B14:D14"/>
    <mergeCell ref="B45:D45"/>
    <mergeCell ref="A47:D47"/>
    <mergeCell ref="A48:D48"/>
    <mergeCell ref="B39:D39"/>
    <mergeCell ref="B15:D15"/>
    <mergeCell ref="B36:D36"/>
    <mergeCell ref="B38:D38"/>
    <mergeCell ref="A42:D42"/>
    <mergeCell ref="B44:D44"/>
    <mergeCell ref="B40:D40"/>
    <mergeCell ref="B37:D37"/>
    <mergeCell ref="IP9:IR9"/>
    <mergeCell ref="IT9:IV9"/>
    <mergeCell ref="B11:D11"/>
    <mergeCell ref="B12:D12"/>
    <mergeCell ref="B13:D13"/>
    <mergeCell ref="HV9:HX9"/>
    <mergeCell ref="HZ9:IB9"/>
    <mergeCell ref="ID9:IF9"/>
    <mergeCell ref="IH9:IJ9"/>
    <mergeCell ref="IL9:IN9"/>
    <mergeCell ref="HB9:HD9"/>
    <mergeCell ref="HF9:HH9"/>
    <mergeCell ref="HJ9:HL9"/>
    <mergeCell ref="HN9:HP9"/>
    <mergeCell ref="HR9:HT9"/>
    <mergeCell ref="GH9:GJ9"/>
    <mergeCell ref="ET9:EV9"/>
    <mergeCell ref="EX9:EZ9"/>
    <mergeCell ref="FB9:FD9"/>
    <mergeCell ref="FF9:FH9"/>
    <mergeCell ref="FJ9:FL9"/>
    <mergeCell ref="GL9:GN9"/>
    <mergeCell ref="GP9:GR9"/>
    <mergeCell ref="GT9:GV9"/>
    <mergeCell ref="CD9:CF9"/>
    <mergeCell ref="CH9:CJ9"/>
    <mergeCell ref="CL9:CN9"/>
    <mergeCell ref="CP9:CR9"/>
    <mergeCell ref="CT9:CV9"/>
    <mergeCell ref="CX9:CZ9"/>
    <mergeCell ref="DB9:DD9"/>
    <mergeCell ref="DF9:DH9"/>
    <mergeCell ref="GX9:GZ9"/>
    <mergeCell ref="FN9:FP9"/>
    <mergeCell ref="FR9:FT9"/>
    <mergeCell ref="FV9:FX9"/>
    <mergeCell ref="FZ9:GB9"/>
    <mergeCell ref="GD9:GF9"/>
    <mergeCell ref="DJ9:DL9"/>
    <mergeCell ref="DN9:DP9"/>
    <mergeCell ref="DR9:DT9"/>
    <mergeCell ref="DV9:DX9"/>
    <mergeCell ref="DZ9:EB9"/>
    <mergeCell ref="ED9:EF9"/>
    <mergeCell ref="EH9:EJ9"/>
    <mergeCell ref="EL9:EN9"/>
    <mergeCell ref="EP9:ER9"/>
    <mergeCell ref="AT9:AV9"/>
    <mergeCell ref="AX9:AZ9"/>
    <mergeCell ref="BB9:BD9"/>
    <mergeCell ref="BF9:BH9"/>
    <mergeCell ref="BJ9:BL9"/>
    <mergeCell ref="BN9:BP9"/>
    <mergeCell ref="BR9:BT9"/>
    <mergeCell ref="BV9:BX9"/>
    <mergeCell ref="BZ9:CB9"/>
    <mergeCell ref="J9:L9"/>
    <mergeCell ref="N9:P9"/>
    <mergeCell ref="R9:T9"/>
    <mergeCell ref="V9:X9"/>
    <mergeCell ref="Z9:AB9"/>
    <mergeCell ref="AD9:AF9"/>
    <mergeCell ref="AH9:AJ9"/>
    <mergeCell ref="AL9:AN9"/>
    <mergeCell ref="AP9:AR9"/>
    <mergeCell ref="A1:D1"/>
    <mergeCell ref="A2:D2"/>
    <mergeCell ref="A3:D3"/>
    <mergeCell ref="A5:D5"/>
    <mergeCell ref="A6:D6"/>
    <mergeCell ref="A8:D8"/>
    <mergeCell ref="B9:D9"/>
    <mergeCell ref="A7:D7"/>
    <mergeCell ref="F9:H9"/>
    <mergeCell ref="Z10:AB10"/>
    <mergeCell ref="AD10:AF10"/>
    <mergeCell ref="AH10:AJ10"/>
    <mergeCell ref="AL10:AN10"/>
    <mergeCell ref="AP10:AR10"/>
    <mergeCell ref="F10:H10"/>
    <mergeCell ref="J10:L10"/>
    <mergeCell ref="N10:P10"/>
    <mergeCell ref="R10:T10"/>
    <mergeCell ref="V10:X10"/>
    <mergeCell ref="BN10:BP10"/>
    <mergeCell ref="BR10:BT10"/>
    <mergeCell ref="BV10:BX10"/>
    <mergeCell ref="BZ10:CB10"/>
    <mergeCell ref="CD10:CF10"/>
    <mergeCell ref="AT10:AV10"/>
    <mergeCell ref="AX10:AZ10"/>
    <mergeCell ref="BB10:BD10"/>
    <mergeCell ref="BF10:BH10"/>
    <mergeCell ref="BJ10:BL10"/>
    <mergeCell ref="DB10:DD10"/>
    <mergeCell ref="DF10:DH10"/>
    <mergeCell ref="DJ10:DL10"/>
    <mergeCell ref="DN10:DP10"/>
    <mergeCell ref="DR10:DT10"/>
    <mergeCell ref="CH10:CJ10"/>
    <mergeCell ref="CL10:CN10"/>
    <mergeCell ref="CP10:CR10"/>
    <mergeCell ref="CT10:CV10"/>
    <mergeCell ref="CX10:CZ10"/>
    <mergeCell ref="EP10:ER10"/>
    <mergeCell ref="ET10:EV10"/>
    <mergeCell ref="EX10:EZ10"/>
    <mergeCell ref="FB10:FD10"/>
    <mergeCell ref="FF10:FH10"/>
    <mergeCell ref="DV10:DX10"/>
    <mergeCell ref="DZ10:EB10"/>
    <mergeCell ref="ED10:EF10"/>
    <mergeCell ref="EH10:EJ10"/>
    <mergeCell ref="EL10:EN10"/>
    <mergeCell ref="IL10:IN10"/>
    <mergeCell ref="IP10:IR10"/>
    <mergeCell ref="IT10:IV10"/>
    <mergeCell ref="B10:D10"/>
    <mergeCell ref="HR10:HT10"/>
    <mergeCell ref="HV10:HX10"/>
    <mergeCell ref="HZ10:IB10"/>
    <mergeCell ref="ID10:IF10"/>
    <mergeCell ref="IH10:IJ10"/>
    <mergeCell ref="GX10:GZ10"/>
    <mergeCell ref="HB10:HD10"/>
    <mergeCell ref="HF10:HH10"/>
    <mergeCell ref="HJ10:HL10"/>
    <mergeCell ref="HN10:HP10"/>
    <mergeCell ref="GD10:GF10"/>
    <mergeCell ref="GH10:GJ10"/>
    <mergeCell ref="GL10:GN10"/>
    <mergeCell ref="GP10:GR10"/>
    <mergeCell ref="GT10:GV10"/>
    <mergeCell ref="FJ10:FL10"/>
    <mergeCell ref="FN10:FP10"/>
    <mergeCell ref="FR10:FT10"/>
    <mergeCell ref="FV10:FX10"/>
    <mergeCell ref="FZ10:GB10"/>
  </mergeCells>
  <hyperlinks>
    <hyperlink ref="A7" r:id="rId1" display="http://www.umaec.umich.edu/for.archs/ContractorLinks.html" xr:uid="{00000000-0004-0000-0200-000000000000}"/>
    <hyperlink ref="A7:D7" r:id="rId2" display="AEC Website\Contractor Resources" xr:uid="{00000000-0004-0000-0200-000001000000}"/>
  </hyperlinks>
  <printOptions horizontalCentered="1"/>
  <pageMargins left="0.5" right="0.5" top="0.75" bottom="0.75" header="0.5" footer="0.5"/>
  <pageSetup scale="77" fitToHeight="0" orientation="portrait" r:id="rId3"/>
  <headerFooter scaleWithDoc="0">
    <oddFooter>&amp;CPage &amp;P of &amp;N</oddFooter>
  </headerFooter>
  <ignoredErrors>
    <ignoredError sqref="B17:B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pageSetUpPr fitToPage="1"/>
  </sheetPr>
  <dimension ref="A1:D47"/>
  <sheetViews>
    <sheetView topLeftCell="A26" zoomScaleNormal="100" workbookViewId="0">
      <selection activeCell="I47" sqref="I47"/>
    </sheetView>
  </sheetViews>
  <sheetFormatPr defaultColWidth="9.109375" defaultRowHeight="13.2" x14ac:dyDescent="0.25"/>
  <cols>
    <col min="1" max="1" width="18.109375" style="113" customWidth="1"/>
    <col min="2" max="2" width="26.44140625" style="113" customWidth="1"/>
    <col min="3" max="3" width="74.109375" style="113" customWidth="1"/>
    <col min="4" max="4" width="7.6640625" style="113" customWidth="1"/>
    <col min="5" max="16384" width="9.109375" style="113"/>
  </cols>
  <sheetData>
    <row r="1" spans="1:4" ht="18" customHeight="1" x14ac:dyDescent="0.3">
      <c r="A1" s="153" t="s">
        <v>189</v>
      </c>
    </row>
    <row r="2" spans="1:4" ht="15" customHeight="1" x14ac:dyDescent="0.25">
      <c r="A2" s="154" t="str">
        <f>'2 Quote Detail - ITEM 1'!W3</f>
        <v>Rev.  5/15/24</v>
      </c>
      <c r="C2" s="144"/>
      <c r="D2" s="144"/>
    </row>
    <row r="3" spans="1:4" ht="12.75" customHeight="1" thickBot="1" x14ac:dyDescent="0.3">
      <c r="C3" s="144"/>
      <c r="D3" s="144"/>
    </row>
    <row r="4" spans="1:4" ht="16.2" thickBot="1" x14ac:dyDescent="0.3">
      <c r="A4" s="159" t="s">
        <v>223</v>
      </c>
      <c r="B4" s="160" t="s">
        <v>224</v>
      </c>
      <c r="C4" s="161" t="s">
        <v>150</v>
      </c>
      <c r="D4" s="162" t="s">
        <v>187</v>
      </c>
    </row>
    <row r="5" spans="1:4" ht="19.5" customHeight="1" x14ac:dyDescent="0.25">
      <c r="A5" s="155">
        <v>41176</v>
      </c>
      <c r="B5" s="156" t="s">
        <v>225</v>
      </c>
      <c r="C5" s="157" t="s">
        <v>190</v>
      </c>
      <c r="D5" s="158" t="s">
        <v>188</v>
      </c>
    </row>
    <row r="6" spans="1:4" ht="19.5" customHeight="1" x14ac:dyDescent="0.25">
      <c r="A6" s="146">
        <v>41179</v>
      </c>
      <c r="B6" s="115" t="s">
        <v>191</v>
      </c>
      <c r="C6" s="116" t="s">
        <v>192</v>
      </c>
      <c r="D6" s="147" t="s">
        <v>193</v>
      </c>
    </row>
    <row r="7" spans="1:4" ht="55.5" customHeight="1" x14ac:dyDescent="0.25">
      <c r="A7" s="146">
        <v>41205</v>
      </c>
      <c r="B7" s="115" t="s">
        <v>191</v>
      </c>
      <c r="C7" s="116" t="s">
        <v>194</v>
      </c>
      <c r="D7" s="147" t="s">
        <v>193</v>
      </c>
    </row>
    <row r="8" spans="1:4" ht="19.5" customHeight="1" x14ac:dyDescent="0.25">
      <c r="A8" s="148" t="s">
        <v>196</v>
      </c>
      <c r="B8" s="115" t="s">
        <v>191</v>
      </c>
      <c r="C8" s="116" t="s">
        <v>197</v>
      </c>
      <c r="D8" s="147" t="s">
        <v>193</v>
      </c>
    </row>
    <row r="9" spans="1:4" ht="30.6" customHeight="1" x14ac:dyDescent="0.25">
      <c r="A9" s="146">
        <v>41284</v>
      </c>
      <c r="B9" s="115" t="s">
        <v>200</v>
      </c>
      <c r="C9" s="116" t="s">
        <v>210</v>
      </c>
      <c r="D9" s="145" t="s">
        <v>188</v>
      </c>
    </row>
    <row r="10" spans="1:4" ht="19.5" customHeight="1" x14ac:dyDescent="0.25">
      <c r="A10" s="146">
        <v>41284</v>
      </c>
      <c r="B10" s="115" t="s">
        <v>202</v>
      </c>
      <c r="C10" s="116" t="s">
        <v>203</v>
      </c>
      <c r="D10" s="145" t="s">
        <v>188</v>
      </c>
    </row>
    <row r="11" spans="1:4" ht="55.5" customHeight="1" x14ac:dyDescent="0.25">
      <c r="A11" s="146">
        <v>41284</v>
      </c>
      <c r="B11" s="115" t="s">
        <v>191</v>
      </c>
      <c r="C11" s="116" t="s">
        <v>201</v>
      </c>
      <c r="D11" s="145" t="s">
        <v>188</v>
      </c>
    </row>
    <row r="12" spans="1:4" ht="55.5" customHeight="1" x14ac:dyDescent="0.25">
      <c r="A12" s="146">
        <v>41284</v>
      </c>
      <c r="B12" s="115" t="s">
        <v>191</v>
      </c>
      <c r="C12" s="116" t="s">
        <v>211</v>
      </c>
      <c r="D12" s="145" t="s">
        <v>188</v>
      </c>
    </row>
    <row r="13" spans="1:4" ht="30" customHeight="1" x14ac:dyDescent="0.25">
      <c r="A13" s="146">
        <v>41284</v>
      </c>
      <c r="B13" s="116" t="s">
        <v>204</v>
      </c>
      <c r="C13" s="116" t="s">
        <v>205</v>
      </c>
      <c r="D13" s="145" t="s">
        <v>188</v>
      </c>
    </row>
    <row r="14" spans="1:4" ht="30" customHeight="1" x14ac:dyDescent="0.25">
      <c r="A14" s="146">
        <v>41284</v>
      </c>
      <c r="B14" s="116" t="s">
        <v>206</v>
      </c>
      <c r="C14" s="116" t="s">
        <v>207</v>
      </c>
      <c r="D14" s="145" t="s">
        <v>188</v>
      </c>
    </row>
    <row r="15" spans="1:4" ht="45" customHeight="1" x14ac:dyDescent="0.25">
      <c r="A15" s="146">
        <v>41284</v>
      </c>
      <c r="B15" s="116" t="s">
        <v>206</v>
      </c>
      <c r="C15" s="116" t="s">
        <v>214</v>
      </c>
      <c r="D15" s="145" t="s">
        <v>188</v>
      </c>
    </row>
    <row r="16" spans="1:4" ht="19.5" customHeight="1" x14ac:dyDescent="0.25">
      <c r="A16" s="146">
        <v>41288</v>
      </c>
      <c r="B16" s="116" t="s">
        <v>206</v>
      </c>
      <c r="C16" s="116" t="s">
        <v>217</v>
      </c>
      <c r="D16" s="145" t="s">
        <v>188</v>
      </c>
    </row>
    <row r="17" spans="1:4" ht="30" customHeight="1" x14ac:dyDescent="0.25">
      <c r="A17" s="146">
        <v>41288</v>
      </c>
      <c r="B17" s="116" t="s">
        <v>204</v>
      </c>
      <c r="C17" s="116" t="s">
        <v>218</v>
      </c>
      <c r="D17" s="145" t="s">
        <v>188</v>
      </c>
    </row>
    <row r="18" spans="1:4" ht="19.5" customHeight="1" x14ac:dyDescent="0.25">
      <c r="A18" s="183">
        <v>41429</v>
      </c>
      <c r="B18" s="184" t="s">
        <v>231</v>
      </c>
      <c r="C18" s="184" t="s">
        <v>232</v>
      </c>
      <c r="D18" s="185" t="s">
        <v>219</v>
      </c>
    </row>
    <row r="19" spans="1:4" ht="30" customHeight="1" x14ac:dyDescent="0.25">
      <c r="A19" s="183">
        <v>41429</v>
      </c>
      <c r="B19" s="184" t="s">
        <v>206</v>
      </c>
      <c r="C19" s="184" t="s">
        <v>221</v>
      </c>
      <c r="D19" s="185" t="s">
        <v>219</v>
      </c>
    </row>
    <row r="20" spans="1:4" ht="19.5" customHeight="1" x14ac:dyDescent="0.25">
      <c r="A20" s="183">
        <v>41429</v>
      </c>
      <c r="B20" s="184" t="s">
        <v>206</v>
      </c>
      <c r="C20" s="184" t="s">
        <v>222</v>
      </c>
      <c r="D20" s="185" t="s">
        <v>219</v>
      </c>
    </row>
    <row r="21" spans="1:4" ht="18.75" customHeight="1" x14ac:dyDescent="0.25">
      <c r="A21" s="183">
        <v>41429</v>
      </c>
      <c r="B21" s="184" t="s">
        <v>228</v>
      </c>
      <c r="C21" s="184" t="s">
        <v>229</v>
      </c>
      <c r="D21" s="185" t="s">
        <v>219</v>
      </c>
    </row>
    <row r="22" spans="1:4" ht="55.5" customHeight="1" x14ac:dyDescent="0.25">
      <c r="A22" s="183">
        <v>41429</v>
      </c>
      <c r="B22" s="184" t="s">
        <v>200</v>
      </c>
      <c r="C22" s="184" t="s">
        <v>230</v>
      </c>
      <c r="D22" s="185" t="s">
        <v>219</v>
      </c>
    </row>
    <row r="23" spans="1:4" ht="30" customHeight="1" x14ac:dyDescent="0.25">
      <c r="A23" s="183">
        <v>41429</v>
      </c>
      <c r="B23" s="184" t="s">
        <v>204</v>
      </c>
      <c r="C23" s="184" t="s">
        <v>220</v>
      </c>
      <c r="D23" s="185" t="s">
        <v>219</v>
      </c>
    </row>
    <row r="24" spans="1:4" s="186" customFormat="1" x14ac:dyDescent="0.25">
      <c r="A24" s="183">
        <v>41766</v>
      </c>
      <c r="B24" s="184" t="s">
        <v>206</v>
      </c>
      <c r="C24" s="184" t="s">
        <v>233</v>
      </c>
      <c r="D24" s="185" t="s">
        <v>219</v>
      </c>
    </row>
    <row r="25" spans="1:4" ht="26.4" x14ac:dyDescent="0.25">
      <c r="A25" s="183">
        <v>41791</v>
      </c>
      <c r="B25" s="184" t="s">
        <v>234</v>
      </c>
      <c r="C25" s="184" t="s">
        <v>235</v>
      </c>
      <c r="D25" s="185" t="s">
        <v>219</v>
      </c>
    </row>
    <row r="26" spans="1:4" ht="26.4" x14ac:dyDescent="0.25">
      <c r="A26" s="183">
        <v>41892</v>
      </c>
      <c r="B26" s="184" t="s">
        <v>234</v>
      </c>
      <c r="C26" s="184" t="s">
        <v>237</v>
      </c>
      <c r="D26" s="185" t="s">
        <v>219</v>
      </c>
    </row>
    <row r="27" spans="1:4" ht="26.4" x14ac:dyDescent="0.25">
      <c r="A27" s="183">
        <v>41892</v>
      </c>
      <c r="B27" s="184" t="s">
        <v>240</v>
      </c>
      <c r="C27" s="184" t="s">
        <v>238</v>
      </c>
      <c r="D27" s="185" t="s">
        <v>219</v>
      </c>
    </row>
    <row r="28" spans="1:4" x14ac:dyDescent="0.25">
      <c r="A28" s="183">
        <v>41892</v>
      </c>
      <c r="B28" s="184" t="s">
        <v>239</v>
      </c>
      <c r="C28" s="184" t="s">
        <v>241</v>
      </c>
      <c r="D28" s="185" t="s">
        <v>219</v>
      </c>
    </row>
    <row r="29" spans="1:4" x14ac:dyDescent="0.25">
      <c r="A29" s="183">
        <v>41892</v>
      </c>
      <c r="B29" s="184" t="s">
        <v>253</v>
      </c>
      <c r="C29" s="184" t="s">
        <v>254</v>
      </c>
      <c r="D29" s="185" t="s">
        <v>219</v>
      </c>
    </row>
    <row r="30" spans="1:4" x14ac:dyDescent="0.25">
      <c r="A30" s="183">
        <v>41892</v>
      </c>
      <c r="B30" s="184" t="s">
        <v>245</v>
      </c>
      <c r="C30" s="184" t="s">
        <v>247</v>
      </c>
      <c r="D30" s="185" t="s">
        <v>219</v>
      </c>
    </row>
    <row r="31" spans="1:4" x14ac:dyDescent="0.25">
      <c r="A31" s="183">
        <v>41892</v>
      </c>
      <c r="B31" s="184" t="s">
        <v>246</v>
      </c>
      <c r="C31" s="184" t="s">
        <v>248</v>
      </c>
      <c r="D31" s="185" t="s">
        <v>219</v>
      </c>
    </row>
    <row r="32" spans="1:4" ht="26.4" x14ac:dyDescent="0.25">
      <c r="A32" s="183">
        <v>41892</v>
      </c>
      <c r="B32" s="192" t="s">
        <v>251</v>
      </c>
      <c r="C32" s="193" t="s">
        <v>256</v>
      </c>
      <c r="D32" s="185" t="s">
        <v>219</v>
      </c>
    </row>
    <row r="33" spans="1:4" x14ac:dyDescent="0.25">
      <c r="A33" s="183">
        <v>41892</v>
      </c>
      <c r="B33" s="192" t="s">
        <v>249</v>
      </c>
      <c r="C33" s="193" t="s">
        <v>259</v>
      </c>
      <c r="D33" s="185" t="s">
        <v>219</v>
      </c>
    </row>
    <row r="34" spans="1:4" x14ac:dyDescent="0.25">
      <c r="A34" s="183">
        <v>41892</v>
      </c>
      <c r="B34" s="192" t="s">
        <v>260</v>
      </c>
      <c r="C34" s="193" t="s">
        <v>261</v>
      </c>
      <c r="D34" s="185" t="s">
        <v>219</v>
      </c>
    </row>
    <row r="35" spans="1:4" x14ac:dyDescent="0.25">
      <c r="A35" s="183">
        <v>41892</v>
      </c>
      <c r="B35" s="192" t="s">
        <v>262</v>
      </c>
      <c r="C35" s="193" t="s">
        <v>264</v>
      </c>
      <c r="D35" s="185" t="s">
        <v>219</v>
      </c>
    </row>
    <row r="36" spans="1:4" s="186" customFormat="1" x14ac:dyDescent="0.25">
      <c r="A36" s="183">
        <v>41921</v>
      </c>
      <c r="B36" s="184" t="s">
        <v>200</v>
      </c>
      <c r="C36" s="184" t="s">
        <v>266</v>
      </c>
      <c r="D36" s="185" t="s">
        <v>219</v>
      </c>
    </row>
    <row r="37" spans="1:4" s="186" customFormat="1" ht="26.4" x14ac:dyDescent="0.25">
      <c r="A37" s="183">
        <v>41921</v>
      </c>
      <c r="B37" s="184" t="s">
        <v>234</v>
      </c>
      <c r="C37" s="184" t="s">
        <v>267</v>
      </c>
      <c r="D37" s="185" t="s">
        <v>219</v>
      </c>
    </row>
    <row r="38" spans="1:4" s="186" customFormat="1" ht="26.4" x14ac:dyDescent="0.25">
      <c r="A38" s="183">
        <v>41921</v>
      </c>
      <c r="B38" s="184" t="s">
        <v>204</v>
      </c>
      <c r="C38" s="184" t="s">
        <v>268</v>
      </c>
      <c r="D38" s="185" t="s">
        <v>219</v>
      </c>
    </row>
    <row r="39" spans="1:4" ht="26.4" x14ac:dyDescent="0.25">
      <c r="A39" s="199">
        <v>41926</v>
      </c>
      <c r="B39" s="116" t="s">
        <v>200</v>
      </c>
      <c r="C39" s="116" t="s">
        <v>270</v>
      </c>
      <c r="D39" s="145" t="s">
        <v>219</v>
      </c>
    </row>
    <row r="40" spans="1:4" ht="26.4" x14ac:dyDescent="0.25">
      <c r="A40" s="199">
        <v>41926</v>
      </c>
      <c r="B40" s="116" t="s">
        <v>200</v>
      </c>
      <c r="C40" s="116" t="s">
        <v>272</v>
      </c>
      <c r="D40" s="145" t="s">
        <v>219</v>
      </c>
    </row>
    <row r="41" spans="1:4" x14ac:dyDescent="0.25">
      <c r="A41" s="199">
        <v>41926</v>
      </c>
      <c r="B41" s="116" t="s">
        <v>200</v>
      </c>
      <c r="C41" s="116" t="s">
        <v>273</v>
      </c>
      <c r="D41" s="145" t="s">
        <v>219</v>
      </c>
    </row>
    <row r="42" spans="1:4" ht="39.6" x14ac:dyDescent="0.25">
      <c r="A42" s="199">
        <v>41926</v>
      </c>
      <c r="B42" s="116" t="s">
        <v>200</v>
      </c>
      <c r="C42" s="116" t="s">
        <v>276</v>
      </c>
      <c r="D42" s="145" t="s">
        <v>219</v>
      </c>
    </row>
    <row r="43" spans="1:4" ht="26.4" x14ac:dyDescent="0.25">
      <c r="A43" s="204" t="s">
        <v>279</v>
      </c>
      <c r="B43" s="205" t="s">
        <v>280</v>
      </c>
      <c r="C43" s="205" t="s">
        <v>281</v>
      </c>
      <c r="D43" s="206" t="s">
        <v>282</v>
      </c>
    </row>
    <row r="44" spans="1:4" s="186" customFormat="1" ht="26.4" x14ac:dyDescent="0.25">
      <c r="A44" s="199" t="s">
        <v>279</v>
      </c>
      <c r="B44" s="116" t="s">
        <v>234</v>
      </c>
      <c r="C44" s="116" t="s">
        <v>283</v>
      </c>
      <c r="D44" s="145" t="s">
        <v>282</v>
      </c>
    </row>
    <row r="45" spans="1:4" x14ac:dyDescent="0.25">
      <c r="A45" s="199">
        <v>43272</v>
      </c>
      <c r="B45" s="116" t="s">
        <v>284</v>
      </c>
      <c r="C45" s="205" t="s">
        <v>285</v>
      </c>
      <c r="D45" s="206" t="s">
        <v>282</v>
      </c>
    </row>
    <row r="46" spans="1:4" x14ac:dyDescent="0.25">
      <c r="A46" s="200">
        <v>45427</v>
      </c>
      <c r="B46" s="201" t="s">
        <v>288</v>
      </c>
      <c r="C46" s="187" t="s">
        <v>289</v>
      </c>
      <c r="D46" s="191" t="s">
        <v>282</v>
      </c>
    </row>
    <row r="47" spans="1:4" ht="13.8" thickBot="1" x14ac:dyDescent="0.3">
      <c r="A47" s="149"/>
      <c r="B47" s="150"/>
      <c r="C47" s="151"/>
      <c r="D47" s="152"/>
    </row>
  </sheetData>
  <sheetProtection algorithmName="SHA-512" hashValue="qgaoOPC6C0HW5NBzZvudsUeRFKJd1vUK9nWRj6yb5IK+7JludjiEPNcPNGIlf/e8xEmo7n3ODchIyyTKsq0pRA==" saltValue="7PgpISCWXhTI97cZLCkdog==" spinCount="100000" sheet="1" objects="1" scenarios="1"/>
  <printOptions horizontalCentered="1"/>
  <pageMargins left="0.5" right="0.5" top="0.75" bottom="0.75" header="0.5" footer="0.5"/>
  <pageSetup scale="77" fitToHeight="0" orientation="portrait" r:id="rId1"/>
  <headerFooter scaleWithDoc="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Approved Labor Rates Summary</vt:lpstr>
      <vt:lpstr>2 Quote Detail - ITEM 1</vt:lpstr>
      <vt:lpstr>Instructions</vt:lpstr>
      <vt:lpstr>Summary of Revisions</vt:lpstr>
      <vt:lpstr>'1 Approved Labor Rates Summary'!Print_Area</vt:lpstr>
      <vt:lpstr>'2 Quote Detail - ITEM 1'!Print_Area</vt:lpstr>
      <vt:lpstr>Instructions!Print_Area</vt:lpstr>
      <vt:lpstr>'Summary of Revisions'!Print_Area</vt:lpstr>
      <vt:lpstr>'1 Approved Labor Rates Summary'!Print_Titles</vt:lpstr>
      <vt:lpstr>'2 Quote Detail - ITEM 1'!Print_Titles</vt:lpstr>
      <vt:lpstr>Instructions!Print_Titles</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bobspy</dc:creator>
  <cp:lastModifiedBy>Minuth, John</cp:lastModifiedBy>
  <cp:lastPrinted>2018-06-21T13:45:14Z</cp:lastPrinted>
  <dcterms:created xsi:type="dcterms:W3CDTF">2005-06-17T17:09:49Z</dcterms:created>
  <dcterms:modified xsi:type="dcterms:W3CDTF">2024-05-15T17:33:20Z</dcterms:modified>
</cp:coreProperties>
</file>